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Wählerverteilung" sheetId="3" state="visible" r:id="rId3"/>
    <sheet xmlns:r="http://schemas.openxmlformats.org/officeDocument/2006/relationships" name="Wahl 1" sheetId="4" state="visible" r:id="rId4"/>
    <sheet xmlns:r="http://schemas.openxmlformats.org/officeDocument/2006/relationships" name="Wahl 2" sheetId="5" state="visible" r:id="rId5"/>
    <sheet xmlns:r="http://schemas.openxmlformats.org/officeDocument/2006/relationships" name="Wahl 3" sheetId="6" state="visible" r:id="rId6"/>
    <sheet xmlns:r="http://schemas.openxmlformats.org/officeDocument/2006/relationships" name="Wahl 4" sheetId="7" state="visible" r:id="rId7"/>
    <sheet xmlns:r="http://schemas.openxmlformats.org/officeDocument/2006/relationships" name="Wahl 5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14213D"/>
      <sz val="16"/>
    </font>
    <font>
      <name val="Arial"/>
      <i val="1"/>
      <color rgb="00595959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14213D"/>
      <sz val="12"/>
    </font>
    <font>
      <name val="Arial"/>
      <b val="1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D9E1F2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3" borderId="1" pivotButton="0" quotePrefix="0" xfId="0"/>
    <xf numFmtId="0" fontId="6" fillId="0" borderId="1" pivotButton="0" quotePrefix="0" xfId="0"/>
    <xf numFmtId="164" fontId="7" fillId="0" borderId="1" pivotButton="0" quotePrefix="0" xfId="0"/>
    <xf numFmtId="164" fontId="7" fillId="4" borderId="1" pivotButton="0" quotePrefix="0" xfId="0"/>
    <xf numFmtId="0" fontId="7" fillId="0" borderId="1" pivotButton="0" quotePrefix="0" xfId="0"/>
    <xf numFmtId="1" fontId="7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1" fontId="4" fillId="2" borderId="1" pivotButton="0" quotePrefix="0" xfId="0"/>
    <xf numFmtId="164" fontId="4" fillId="2" borderId="1" pivotButton="0" quotePrefix="0" xfId="0"/>
    <xf numFmtId="9" fontId="4" fillId="2" borderId="1" pivotButton="0" quotePrefix="0" xfId="0"/>
    <xf numFmtId="1" fontId="3" fillId="0" borderId="1" pivotButton="0" quotePrefix="0" xfId="0"/>
    <xf numFmtId="2" fontId="3" fillId="0" borderId="1" pivotButton="0" quotePrefix="0" xfId="0"/>
    <xf numFmtId="2" fontId="6" fillId="0" borderId="0" pivotButton="0" quotePrefix="0" xfId="0"/>
    <xf numFmtId="164" fontId="3" fillId="0" borderId="1" pivotButton="0" quotePrefix="0" xfId="0"/>
    <xf numFmtId="164" fontId="3" fillId="4" borderId="1" pivotButton="0" quotePrefix="0" xfId="0"/>
    <xf numFmtId="0" fontId="3" fillId="0" borderId="0" applyAlignment="1" pivotButton="0" quotePrefix="0" xfId="0">
      <alignment vertical="top" wrapText="1"/>
    </xf>
    <xf numFmtId="164" fontId="6" fillId="0" borderId="0" pivotButton="0" quotePrefix="0" xfId="0"/>
    <xf numFmtId="164" fontId="6" fillId="4" borderId="0" pivotButton="0" quotePrefix="0" xfId="0"/>
    <xf numFmtId="164" fontId="3" fillId="0" borderId="0" pivotButton="0" quotePrefix="0" xfId="0"/>
    <xf numFmtId="2" fontId="3" fillId="0" borderId="0" pivotButton="0" quotePrefix="0" xfId="0"/>
    <xf numFmtId="164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Wahlergebnisse im Verlauf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'Übersicht'!A6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solidFill>
                <a:srgbClr val="1F4E79"/>
              </a:solidFill>
              <a:prstDash val="solid"/>
            </a:ln>
          </spPr>
          <cat>
            <numRef>
              <f>'Übersicht'!$B$5:$F$5</f>
            </numRef>
          </cat>
          <val>
            <numRef>
              <f>'Übersicht'!$B$6:$F$6</f>
            </numRef>
          </val>
        </ser>
        <ser>
          <idx val="1"/>
          <order val="1"/>
          <tx>
            <strRef>
              <f>'Übersicht'!A7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solidFill>
                <a:srgbClr val="5B9BD5"/>
              </a:solidFill>
              <a:prstDash val="solid"/>
            </a:ln>
          </spPr>
          <cat>
            <numRef>
              <f>'Übersicht'!$B$5:$F$5</f>
            </numRef>
          </cat>
          <val>
            <numRef>
              <f>'Übersicht'!$B$7:$F$7</f>
            </numRef>
          </val>
        </ser>
        <ser>
          <idx val="2"/>
          <order val="2"/>
          <tx>
            <strRef>
              <f>'Übersicht'!A8</f>
            </strRef>
          </tx>
          <spPr>
            <a:solidFill xmlns:a="http://schemas.openxmlformats.org/drawingml/2006/main">
              <a:srgbClr val="A5A5A5"/>
            </a:solidFill>
            <a:ln xmlns:a="http://schemas.openxmlformats.org/drawingml/2006/main">
              <a:solidFill>
                <a:srgbClr val="A5A5A5"/>
              </a:solidFill>
              <a:prstDash val="solid"/>
            </a:ln>
          </spPr>
          <cat>
            <numRef>
              <f>'Übersicht'!$B$5:$F$5</f>
            </numRef>
          </cat>
          <val>
            <numRef>
              <f>'Übersicht'!$B$8:$F$8</f>
            </numRef>
          </val>
        </ser>
        <ser>
          <idx val="3"/>
          <order val="3"/>
          <tx>
            <strRef>
              <f>'Übersicht'!A9</f>
            </strRef>
          </tx>
          <spPr>
            <a:solidFill xmlns:a="http://schemas.openxmlformats.org/drawingml/2006/main">
              <a:srgbClr val="F4B183"/>
            </a:solidFill>
            <a:ln xmlns:a="http://schemas.openxmlformats.org/drawingml/2006/main">
              <a:solidFill>
                <a:srgbClr val="F4B183"/>
              </a:solidFill>
              <a:prstDash val="solid"/>
            </a:ln>
          </spPr>
          <cat>
            <numRef>
              <f>'Übersicht'!$B$5:$F$5</f>
            </numRef>
          </cat>
          <val>
            <numRef>
              <f>'Übersicht'!$B$9:$F$9</f>
            </numRef>
          </val>
        </ser>
        <ser>
          <idx val="4"/>
          <order val="4"/>
          <tx>
            <strRef>
              <f>'Übersicht'!A10</f>
            </strRef>
          </tx>
          <spPr>
            <a:solidFill xmlns:a="http://schemas.openxmlformats.org/drawingml/2006/main">
              <a:srgbClr val="C55A11"/>
            </a:solidFill>
            <a:ln xmlns:a="http://schemas.openxmlformats.org/drawingml/2006/main">
              <a:solidFill>
                <a:srgbClr val="C55A11"/>
              </a:solidFill>
              <a:prstDash val="solid"/>
            </a:ln>
          </spPr>
          <cat>
            <numRef>
              <f>'Übersicht'!$B$5:$F$5</f>
            </numRef>
          </cat>
          <val>
            <numRef>
              <f>'Übersicht'!$B$10:$F$10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Rechter Block vs. Koalition</a:t>
            </a:r>
          </a:p>
        </rich>
      </tx>
    </title>
    <plotArea>
      <lineChart>
        <grouping val="standard"/>
        <ser>
          <idx val="0"/>
          <order val="0"/>
          <tx>
            <strRef>
              <f>'Übersicht'!A11</f>
            </strRef>
          </tx>
          <spPr>
            <a:ln xmlns:a="http://schemas.openxmlformats.org/drawingml/2006/main" w="32000">
              <a:solidFill>
                <a:srgbClr val="C55A11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'Übersicht'!$B$5:$F$5</f>
            </numRef>
          </cat>
          <val>
            <numRef>
              <f>'Übersicht'!$B$11:$F$11</f>
            </numRef>
          </val>
          <smooth val="0"/>
        </ser>
        <ser>
          <idx val="1"/>
          <order val="1"/>
          <tx>
            <strRef>
              <f>'Übersicht'!A14</f>
            </strRef>
          </tx>
          <spPr>
            <a:ln xmlns:a="http://schemas.openxmlformats.org/drawingml/2006/main" w="32000">
              <a:solidFill>
                <a:srgbClr val="5B9BD5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'Übersicht'!$B$5:$F$5</f>
            </numRef>
          </cat>
          <val>
            <numRef>
              <f>'Übersicht'!$B$14:$F$14</f>
            </numRef>
          </val>
          <smooth val="0"/>
        </ser>
        <ser>
          <idx val="2"/>
          <order val="2"/>
          <tx>
            <strRef>
              <f>'Übersicht'!A16</f>
            </strRef>
          </tx>
          <spPr>
            <a:ln xmlns:a="http://schemas.openxmlformats.org/drawingml/2006/main" w="32000">
              <a:solidFill>
                <a:srgbClr val="7F7F7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'Übersicht'!$B$5:$F$5</f>
            </numRef>
          </cat>
          <val>
            <numRef>
              <f>'Übersicht'!$B$16:$F$16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8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Politische Einstellung der Wähler (fiktiv)</a:t>
            </a:r>
          </a:p>
        </rich>
      </tx>
    </title>
    <plotArea>
      <scatterChart>
        <ser>
          <idx val="0"/>
          <order val="0"/>
          <tx>
            <v>Wähleranteil</v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'Wählerverteilung'!$A$5:$A$105</f>
            </numRef>
          </xVal>
          <yVal>
            <numRef>
              <f>'Wählerverteilung'!$B$5:$B$105</f>
            </numRef>
          </yVal>
          <smooth val="1"/>
        </ser>
        <axId val="10"/>
        <axId val="20"/>
      </scatterChart>
      <valAx>
        <axId val="10"/>
        <scaling>
          <orientation val="minMax"/>
          <max val="10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Position (0 = links, 100 = rechts)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Wähleranteil in %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Wahlergebnis Wahl 1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'Wahl 1'!E4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solidFill>
                  <a:srgbClr val="5B9BD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solidFill>
                  <a:srgbClr val="A5A5A5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solidFill>
                  <a:srgbClr val="F4B183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55A11"/>
              </a:solidFill>
              <a:ln xmlns:a="http://schemas.openxmlformats.org/drawingml/2006/main">
                <a:solidFill>
                  <a:srgbClr val="C55A11"/>
                </a:solidFill>
                <a:prstDash val="solid"/>
              </a:ln>
            </spPr>
          </dPt>
          <dLbls>
            <numFmt formatCode="0.0"/>
            <showVal val="1"/>
          </dLbls>
          <cat>
            <numRef>
              <f>'Wahl 1'!$A$5:$A$9</f>
            </numRef>
          </cat>
          <val>
            <numRef>
              <f>'Wahl 1'!$E$5:$E$9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Wahlergebnis Wahl 2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'Wahl 2'!E4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solidFill>
                  <a:srgbClr val="5B9BD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solidFill>
                  <a:srgbClr val="A5A5A5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solidFill>
                  <a:srgbClr val="F4B183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55A11"/>
              </a:solidFill>
              <a:ln xmlns:a="http://schemas.openxmlformats.org/drawingml/2006/main">
                <a:solidFill>
                  <a:srgbClr val="C55A11"/>
                </a:solidFill>
                <a:prstDash val="solid"/>
              </a:ln>
            </spPr>
          </dPt>
          <dLbls>
            <numFmt formatCode="0.0"/>
            <showVal val="1"/>
          </dLbls>
          <cat>
            <numRef>
              <f>'Wahl 2'!$A$5:$A$9</f>
            </numRef>
          </cat>
          <val>
            <numRef>
              <f>'Wahl 2'!$E$5:$E$9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Wahlergebnis Wahl 3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'Wahl 3'!E4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solidFill>
                  <a:srgbClr val="5B9BD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solidFill>
                  <a:srgbClr val="A5A5A5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solidFill>
                  <a:srgbClr val="F4B183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55A11"/>
              </a:solidFill>
              <a:ln xmlns:a="http://schemas.openxmlformats.org/drawingml/2006/main">
                <a:solidFill>
                  <a:srgbClr val="C55A11"/>
                </a:solidFill>
                <a:prstDash val="solid"/>
              </a:ln>
            </spPr>
          </dPt>
          <dLbls>
            <numFmt formatCode="0.0"/>
            <showVal val="1"/>
          </dLbls>
          <cat>
            <numRef>
              <f>'Wahl 3'!$A$5:$A$9</f>
            </numRef>
          </cat>
          <val>
            <numRef>
              <f>'Wahl 3'!$E$5:$E$9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Wahlergebnis Wahl 4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'Wahl 4'!E4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solidFill>
                  <a:srgbClr val="5B9BD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solidFill>
                  <a:srgbClr val="A5A5A5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solidFill>
                  <a:srgbClr val="F4B183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55A11"/>
              </a:solidFill>
              <a:ln xmlns:a="http://schemas.openxmlformats.org/drawingml/2006/main">
                <a:solidFill>
                  <a:srgbClr val="C55A11"/>
                </a:solidFill>
                <a:prstDash val="solid"/>
              </a:ln>
            </spPr>
          </dPt>
          <dLbls>
            <numFmt formatCode="0.0"/>
            <showVal val="1"/>
          </dLbls>
          <cat>
            <numRef>
              <f>'Wahl 4'!$A$5:$A$9</f>
            </numRef>
          </cat>
          <val>
            <numRef>
              <f>'Wahl 4'!$E$5:$E$9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Wahlergebnis Wahl 5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'Wahl 5'!E4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4E79"/>
              </a:solidFill>
              <a:ln xmlns:a="http://schemas.openxmlformats.org/drawingml/2006/main">
                <a:solidFill>
                  <a:srgbClr val="1F4E79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solidFill>
                  <a:srgbClr val="5B9BD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solidFill>
                  <a:srgbClr val="A5A5A5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solidFill>
                  <a:srgbClr val="F4B183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55A11"/>
              </a:solidFill>
              <a:ln xmlns:a="http://schemas.openxmlformats.org/drawingml/2006/main">
                <a:solidFill>
                  <a:srgbClr val="C55A11"/>
                </a:solidFill>
                <a:prstDash val="solid"/>
              </a:ln>
            </spPr>
          </dPt>
          <dLbls>
            <numFmt formatCode="0.0"/>
            <showVal val="1"/>
          </dLbls>
          <cat>
            <numRef>
              <f>'Wahl 5'!$A$5:$A$9</f>
            </numRef>
          </cat>
          <val>
            <numRef>
              <f>'Wahl 5'!$E$5:$E$9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6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6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6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6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Wahlentwicklungen – Wie Ausgrenzung Mehrheiten verschiebt</t>
        </is>
      </c>
    </row>
    <row r="2">
      <c r="A2" s="2" t="inlineStr">
        <is>
          <t>These: Wird eine Partei ausgegrenzt und machen die anderen Parteien wegen der Koalitionsbildung eine konträre Politik, wandern Wähler perspektivisch nach rechts – ohne dass sich ihre Einstellung ändert.</t>
        </is>
      </c>
    </row>
    <row r="3">
      <c r="A3" s="2" t="inlineStr">
        <is>
          <t>Einstellbare Annahmen: Blatt „Parameter“. Die einzelnen Rechenschritte: Blätter „Wahl 1“ bis „Wahl 5“.</t>
        </is>
      </c>
    </row>
    <row r="5">
      <c r="A5" s="3" t="inlineStr">
        <is>
          <t>Wahlergebnis in %</t>
        </is>
      </c>
      <c r="B5" s="3" t="inlineStr">
        <is>
          <t>Wahl 1</t>
        </is>
      </c>
      <c r="C5" s="3" t="inlineStr">
        <is>
          <t>Wahl 2</t>
        </is>
      </c>
      <c r="D5" s="3" t="inlineStr">
        <is>
          <t>Wahl 3</t>
        </is>
      </c>
      <c r="E5" s="3" t="inlineStr">
        <is>
          <t>Wahl 4</t>
        </is>
      </c>
      <c r="F5" s="3" t="inlineStr">
        <is>
          <t>Wahl 5</t>
        </is>
      </c>
    </row>
    <row r="6">
      <c r="A6" s="4" t="inlineStr">
        <is>
          <t>LL</t>
        </is>
      </c>
      <c r="B6" s="5">
        <f>'Wahl 1'!E5</f>
        <v/>
      </c>
      <c r="C6" s="5">
        <f>'Wahl 2'!E5</f>
        <v/>
      </c>
      <c r="D6" s="5">
        <f>'Wahl 3'!E5</f>
        <v/>
      </c>
      <c r="E6" s="5">
        <f>'Wahl 4'!E5</f>
        <v/>
      </c>
      <c r="F6" s="5">
        <f>'Wahl 5'!E5</f>
        <v/>
      </c>
    </row>
    <row r="7">
      <c r="A7" s="4" t="inlineStr">
        <is>
          <t>L</t>
        </is>
      </c>
      <c r="B7" s="5">
        <f>'Wahl 1'!E6</f>
        <v/>
      </c>
      <c r="C7" s="5">
        <f>'Wahl 2'!E6</f>
        <v/>
      </c>
      <c r="D7" s="5">
        <f>'Wahl 3'!E6</f>
        <v/>
      </c>
      <c r="E7" s="5">
        <f>'Wahl 4'!E6</f>
        <v/>
      </c>
      <c r="F7" s="5">
        <f>'Wahl 5'!E6</f>
        <v/>
      </c>
    </row>
    <row r="8">
      <c r="A8" s="4" t="inlineStr">
        <is>
          <t>M</t>
        </is>
      </c>
      <c r="B8" s="5">
        <f>'Wahl 1'!E7</f>
        <v/>
      </c>
      <c r="C8" s="5">
        <f>'Wahl 2'!E7</f>
        <v/>
      </c>
      <c r="D8" s="5">
        <f>'Wahl 3'!E7</f>
        <v/>
      </c>
      <c r="E8" s="5">
        <f>'Wahl 4'!E7</f>
        <v/>
      </c>
      <c r="F8" s="5">
        <f>'Wahl 5'!E7</f>
        <v/>
      </c>
    </row>
    <row r="9">
      <c r="A9" s="4" t="inlineStr">
        <is>
          <t>R</t>
        </is>
      </c>
      <c r="B9" s="5">
        <f>'Wahl 1'!E8</f>
        <v/>
      </c>
      <c r="C9" s="5">
        <f>'Wahl 2'!E8</f>
        <v/>
      </c>
      <c r="D9" s="5">
        <f>'Wahl 3'!E8</f>
        <v/>
      </c>
      <c r="E9" s="5">
        <f>'Wahl 4'!E8</f>
        <v/>
      </c>
      <c r="F9" s="5">
        <f>'Wahl 5'!E8</f>
        <v/>
      </c>
    </row>
    <row r="10">
      <c r="A10" s="4" t="inlineStr">
        <is>
          <t>RR</t>
        </is>
      </c>
      <c r="B10" s="5">
        <f>'Wahl 1'!E9</f>
        <v/>
      </c>
      <c r="C10" s="5">
        <f>'Wahl 2'!E9</f>
        <v/>
      </c>
      <c r="D10" s="5">
        <f>'Wahl 3'!E9</f>
        <v/>
      </c>
      <c r="E10" s="5">
        <f>'Wahl 4'!E9</f>
        <v/>
      </c>
      <c r="F10" s="5">
        <f>'Wahl 5'!E9</f>
        <v/>
      </c>
    </row>
    <row r="11">
      <c r="A11" s="4" t="inlineStr">
        <is>
          <t>R + RR</t>
        </is>
      </c>
      <c r="B11" s="6">
        <f>'Wahl 1'!E11</f>
        <v/>
      </c>
      <c r="C11" s="6">
        <f>'Wahl 2'!E11</f>
        <v/>
      </c>
      <c r="D11" s="6">
        <f>'Wahl 3'!E11</f>
        <v/>
      </c>
      <c r="E11" s="6">
        <f>'Wahl 4'!E11</f>
        <v/>
      </c>
      <c r="F11" s="6">
        <f>'Wahl 5'!E11</f>
        <v/>
      </c>
    </row>
    <row r="12">
      <c r="A12" s="4" t="inlineStr">
        <is>
          <t>Stimmen L + M</t>
        </is>
      </c>
      <c r="B12" s="5">
        <f>'Wahl 1'!B14</f>
        <v/>
      </c>
      <c r="C12" s="5">
        <f>'Wahl 2'!B14</f>
        <v/>
      </c>
      <c r="D12" s="5">
        <f>'Wahl 3'!B14</f>
        <v/>
      </c>
      <c r="E12" s="5">
        <f>'Wahl 4'!B14</f>
        <v/>
      </c>
      <c r="F12" s="5">
        <f>'Wahl 5'!B14</f>
        <v/>
      </c>
    </row>
    <row r="13">
      <c r="A13" s="4" t="inlineStr">
        <is>
          <t>Koalition</t>
        </is>
      </c>
      <c r="B13" s="7">
        <f>'Wahl 1'!B15</f>
        <v/>
      </c>
      <c r="C13" s="7">
        <f>'Wahl 2'!B15</f>
        <v/>
      </c>
      <c r="D13" s="7">
        <f>'Wahl 3'!B15</f>
        <v/>
      </c>
      <c r="E13" s="7">
        <f>'Wahl 4'!B15</f>
        <v/>
      </c>
      <c r="F13" s="7">
        <f>'Wahl 5'!B15</f>
        <v/>
      </c>
    </row>
    <row r="14">
      <c r="A14" s="4" t="inlineStr">
        <is>
          <t>Stimmen der Koalition</t>
        </is>
      </c>
      <c r="B14" s="5">
        <f>'Wahl 1'!B16</f>
        <v/>
      </c>
      <c r="C14" s="5">
        <f>'Wahl 2'!B16</f>
        <v/>
      </c>
      <c r="D14" s="5">
        <f>'Wahl 3'!B16</f>
        <v/>
      </c>
      <c r="E14" s="5">
        <f>'Wahl 4'!B16</f>
        <v/>
      </c>
      <c r="F14" s="5">
        <f>'Wahl 5'!B16</f>
        <v/>
      </c>
    </row>
    <row r="15">
      <c r="A15" s="4" t="inlineStr">
        <is>
          <t>Koalition hat Mehrheit?</t>
        </is>
      </c>
      <c r="B15" s="7">
        <f>'Wahl 1'!B17</f>
        <v/>
      </c>
      <c r="C15" s="7">
        <f>'Wahl 2'!B17</f>
        <v/>
      </c>
      <c r="D15" s="7">
        <f>'Wahl 3'!B17</f>
        <v/>
      </c>
      <c r="E15" s="7">
        <f>'Wahl 4'!B17</f>
        <v/>
      </c>
      <c r="F15" s="7">
        <f>'Wahl 5'!B17</f>
        <v/>
      </c>
    </row>
    <row r="16">
      <c r="A16" s="4" t="inlineStr">
        <is>
          <t>Mehrheitsschwelle</t>
        </is>
      </c>
      <c r="B16" s="8">
        <f>Parameter!$B$18</f>
        <v/>
      </c>
      <c r="C16" s="8">
        <f>Parameter!$B$18</f>
        <v/>
      </c>
      <c r="D16" s="8">
        <f>Parameter!$B$18</f>
        <v/>
      </c>
      <c r="E16" s="8">
        <f>Parameter!$B$18</f>
        <v/>
      </c>
      <c r="F16" s="8">
        <f>Parameter!$B$18</f>
        <v/>
      </c>
    </row>
    <row r="18">
      <c r="A18" s="9" t="inlineStr">
        <is>
          <t>Ergebnis</t>
        </is>
      </c>
    </row>
    <row r="19">
      <c r="A19" s="10">
        <f>IF(MAX(B11:F11)&gt;Parameter!$B$18,"R und RR erreichen in Wahl "&amp;MATCH(TRUE,INDEX(B11:F11&gt;Parameter!$B$18,0),0)&amp;" eine absolute Mehrheit – bei unveränderter Einstellung der Wähler.","R und RR erreichen mit diesen Parametern keine absolute Mehrheit.")</f>
        <v/>
      </c>
    </row>
    <row r="20">
      <c r="A20" s="2" t="inlineStr">
        <is>
          <t>Nur weil man „nicht nach rechts wollte“, rutschte man so lange nach links, bis rechts die Mehrheit hat.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70" customWidth="1" min="3" max="3"/>
  </cols>
  <sheetData>
    <row r="1">
      <c r="A1" s="1" t="inlineStr">
        <is>
          <t>Parameter des Modells</t>
        </is>
      </c>
    </row>
    <row r="2">
      <c r="A2" s="2" t="inlineStr">
        <is>
          <t>Gelb markierte Zellen mit blauer Schrift sind einstellbar. Alle anderen Blätter rechnen automatisch neu.</t>
        </is>
      </c>
    </row>
    <row r="4">
      <c r="A4" s="11" t="inlineStr">
        <is>
          <t>Mittelwert der Wählerverteilung (Position 0–100)</t>
        </is>
      </c>
      <c r="B4" s="12" t="n">
        <v>50</v>
      </c>
      <c r="C4" s="2" t="inlineStr">
        <is>
          <t>Politische Mitte der Wählerschaft. 0 = ganz links, 100 = ganz rechts.</t>
        </is>
      </c>
    </row>
    <row r="5">
      <c r="A5" s="11" t="inlineStr">
        <is>
          <t>Standardabweichung der Wählerverteilung</t>
        </is>
      </c>
      <c r="B5" s="13" t="n">
        <v>15</v>
      </c>
      <c r="C5" s="2" t="inlineStr">
        <is>
          <t>Je größer, desto mehr Wähler an den Rändern.</t>
        </is>
      </c>
    </row>
    <row r="7">
      <c r="A7" s="9" t="inlineStr">
        <is>
          <t>Startgrenzen der Parteien (Wahl 1)</t>
        </is>
      </c>
    </row>
    <row r="8">
      <c r="A8" s="11" t="inlineStr">
        <is>
          <t>Grenze LL | L</t>
        </is>
      </c>
      <c r="B8" s="12" t="n">
        <v>20</v>
      </c>
      <c r="C8" s="2" t="inlineStr">
        <is>
          <t>Wähler links dieser Position wählen LL.</t>
        </is>
      </c>
    </row>
    <row r="9">
      <c r="A9" s="11" t="inlineStr">
        <is>
          <t>Grenze L | M</t>
        </is>
      </c>
      <c r="B9" s="12" t="n">
        <v>40</v>
      </c>
      <c r="C9" s="2" t="inlineStr">
        <is>
          <t>Bleibt im Modell über alle Wahlen fest (siehe Annahmen).</t>
        </is>
      </c>
    </row>
    <row r="10">
      <c r="A10" s="11" t="inlineStr">
        <is>
          <t>Grenze M | R</t>
        </is>
      </c>
      <c r="B10" s="12" t="n">
        <v>60</v>
      </c>
      <c r="C10" s="2" t="inlineStr"/>
    </row>
    <row r="11">
      <c r="A11" s="11" t="inlineStr">
        <is>
          <t>Grenze R | RR</t>
        </is>
      </c>
      <c r="B11" s="12" t="n">
        <v>80</v>
      </c>
      <c r="C11" s="2" t="inlineStr">
        <is>
          <t>Bleibt fest: RR ist ausgegrenzt und verändert sich nicht.</t>
        </is>
      </c>
    </row>
    <row r="13">
      <c r="A13" s="9" t="inlineStr">
        <is>
          <t>Wahrnehmung der Koalitionspolitik</t>
        </is>
      </c>
    </row>
    <row r="14">
      <c r="A14" s="11" t="inlineStr">
        <is>
          <t>Zurechnung: Anteil der Koalitionspolitik, den Wähler „ihrer“ Partei zurechnen</t>
        </is>
      </c>
      <c r="B14" s="14" t="n">
        <v>0.5</v>
      </c>
      <c r="C14" s="2" t="inlineStr">
        <is>
          <t>0 % = Wähler rechnen die Kompromisse ganz der Koalition zu (kein Effekt). 100 % = Wähler rechnen sie voll der eigenen Partei zu.</t>
        </is>
      </c>
    </row>
    <row r="15">
      <c r="A15" s="11" t="inlineStr">
        <is>
          <t>Größengewichtung der Verschiebung (1 = ja, 0 = nein)</t>
        </is>
      </c>
      <c r="B15" s="12" t="n">
        <v>1</v>
      </c>
      <c r="C15" s="2" t="inlineStr">
        <is>
          <t>Ja: die Verschiebung einer Partei wird zusätzlich mit ihrem Anteil an L+M gewichtet (wie im Ursprungsmodell).</t>
        </is>
      </c>
    </row>
    <row r="17">
      <c r="A17" s="9" t="inlineStr">
        <is>
          <t>Koalitionsbildung und Darstellung</t>
        </is>
      </c>
    </row>
    <row r="18">
      <c r="A18" s="11" t="inlineStr">
        <is>
          <t>Mehrheitsschwelle in % der Stimmen</t>
        </is>
      </c>
      <c r="B18" s="12" t="n">
        <v>50</v>
      </c>
      <c r="C18" s="2" t="inlineStr">
        <is>
          <t>Reicht L+M nicht, wird LL als dritter Partner aufgenommen. R und RR kommen als Partner nie in Frage.</t>
        </is>
      </c>
    </row>
    <row r="19">
      <c r="A19" s="11" t="inlineStr">
        <is>
          <t>Neue Grenzen auf ganze Zahlen runden (1 = ja, 0 = nein)</t>
        </is>
      </c>
      <c r="B19" s="12" t="n">
        <v>1</v>
      </c>
      <c r="C19" s="2" t="inlineStr">
        <is>
          <t>Ja entspricht dem Ursprungsmodell (dort wurden die Grenzen ganzzahlig gesetzt).</t>
        </is>
      </c>
    </row>
    <row r="21">
      <c r="A21" s="9" t="inlineStr">
        <is>
          <t>Modellannahmen (aus dem Ursprungsmodell)</t>
        </is>
      </c>
    </row>
    <row r="22">
      <c r="A22" s="11" t="inlineStr">
        <is>
          <t>• RR wird ausgegrenzt; als Koalition kommt nur L+M in Frage (bei fehlender Mehrheit L+M+LL).</t>
        </is>
      </c>
    </row>
    <row r="23">
      <c r="A23" s="11" t="inlineStr">
        <is>
          <t>• In der Koalition macht L eine rechtere und M eine linkere Politik – beide rücken zur gewichteten Koalitionsposition.</t>
        </is>
      </c>
    </row>
    <row r="24">
      <c r="A24" s="11" t="inlineStr">
        <is>
          <t>• Wähler nehmen die Verschiebung ihrer Partei nur mit dem Zurechnungsanteil wahr (Standard 50 %).</t>
        </is>
      </c>
    </row>
    <row r="25">
      <c r="A25" s="11" t="inlineStr">
        <is>
          <t>• Rückt L nach rechts, gewinnt L keine M-Wähler (Grenze L|M bleibt fest), verliert aber Wähler nach links an LL.</t>
        </is>
      </c>
    </row>
    <row r="26">
      <c r="A26" s="11" t="inlineStr">
        <is>
          <t>• Rückt M nach links, gewinnt M keine L-Wähler, verliert aber Wähler nach rechts an R.</t>
        </is>
      </c>
    </row>
    <row r="27">
      <c r="A27" s="11" t="inlineStr">
        <is>
          <t>• Die politische Einstellung der Wähler (die Verteilung) bleibt über alle Wahlen unverändert.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</cols>
  <sheetData>
    <row r="1">
      <c r="A1" s="1" t="inlineStr">
        <is>
          <t>Wählerverteilung (fiktiv)</t>
        </is>
      </c>
    </row>
    <row r="2">
      <c r="A2" s="2" t="inlineStr">
        <is>
          <t>Anteil der Wähler je Position auf der Links-Rechts-Skala; Normalverteilung mit den Parametern Mittelwert und Standardabweichung.</t>
        </is>
      </c>
    </row>
    <row r="4">
      <c r="A4" s="3" t="inlineStr">
        <is>
          <t>Position</t>
        </is>
      </c>
      <c r="B4" s="3" t="inlineStr">
        <is>
          <t>Wähleranteil in %</t>
        </is>
      </c>
    </row>
    <row r="5">
      <c r="A5" s="15" t="n">
        <v>0</v>
      </c>
      <c r="B5" s="16">
        <f>NORMDIST(A5,Parameter!$B$4,Parameter!$B$5,FALSE)*100</f>
        <v/>
      </c>
    </row>
    <row r="6">
      <c r="A6" s="15" t="n">
        <v>1</v>
      </c>
      <c r="B6" s="16">
        <f>NORMDIST(A6,Parameter!$B$4,Parameter!$B$5,FALSE)*100</f>
        <v/>
      </c>
    </row>
    <row r="7">
      <c r="A7" s="15" t="n">
        <v>2</v>
      </c>
      <c r="B7" s="16">
        <f>NORMDIST(A7,Parameter!$B$4,Parameter!$B$5,FALSE)*100</f>
        <v/>
      </c>
    </row>
    <row r="8">
      <c r="A8" s="15" t="n">
        <v>3</v>
      </c>
      <c r="B8" s="16">
        <f>NORMDIST(A8,Parameter!$B$4,Parameter!$B$5,FALSE)*100</f>
        <v/>
      </c>
    </row>
    <row r="9">
      <c r="A9" s="15" t="n">
        <v>4</v>
      </c>
      <c r="B9" s="16">
        <f>NORMDIST(A9,Parameter!$B$4,Parameter!$B$5,FALSE)*100</f>
        <v/>
      </c>
    </row>
    <row r="10">
      <c r="A10" s="15" t="n">
        <v>5</v>
      </c>
      <c r="B10" s="16">
        <f>NORMDIST(A10,Parameter!$B$4,Parameter!$B$5,FALSE)*100</f>
        <v/>
      </c>
    </row>
    <row r="11">
      <c r="A11" s="15" t="n">
        <v>6</v>
      </c>
      <c r="B11" s="16">
        <f>NORMDIST(A11,Parameter!$B$4,Parameter!$B$5,FALSE)*100</f>
        <v/>
      </c>
    </row>
    <row r="12">
      <c r="A12" s="15" t="n">
        <v>7</v>
      </c>
      <c r="B12" s="16">
        <f>NORMDIST(A12,Parameter!$B$4,Parameter!$B$5,FALSE)*100</f>
        <v/>
      </c>
    </row>
    <row r="13">
      <c r="A13" s="15" t="n">
        <v>8</v>
      </c>
      <c r="B13" s="16">
        <f>NORMDIST(A13,Parameter!$B$4,Parameter!$B$5,FALSE)*100</f>
        <v/>
      </c>
    </row>
    <row r="14">
      <c r="A14" s="15" t="n">
        <v>9</v>
      </c>
      <c r="B14" s="16">
        <f>NORMDIST(A14,Parameter!$B$4,Parameter!$B$5,FALSE)*100</f>
        <v/>
      </c>
    </row>
    <row r="15">
      <c r="A15" s="15" t="n">
        <v>10</v>
      </c>
      <c r="B15" s="16">
        <f>NORMDIST(A15,Parameter!$B$4,Parameter!$B$5,FALSE)*100</f>
        <v/>
      </c>
    </row>
    <row r="16">
      <c r="A16" s="15" t="n">
        <v>11</v>
      </c>
      <c r="B16" s="16">
        <f>NORMDIST(A16,Parameter!$B$4,Parameter!$B$5,FALSE)*100</f>
        <v/>
      </c>
    </row>
    <row r="17">
      <c r="A17" s="15" t="n">
        <v>12</v>
      </c>
      <c r="B17" s="16">
        <f>NORMDIST(A17,Parameter!$B$4,Parameter!$B$5,FALSE)*100</f>
        <v/>
      </c>
    </row>
    <row r="18">
      <c r="A18" s="15" t="n">
        <v>13</v>
      </c>
      <c r="B18" s="16">
        <f>NORMDIST(A18,Parameter!$B$4,Parameter!$B$5,FALSE)*100</f>
        <v/>
      </c>
    </row>
    <row r="19">
      <c r="A19" s="15" t="n">
        <v>14</v>
      </c>
      <c r="B19" s="16">
        <f>NORMDIST(A19,Parameter!$B$4,Parameter!$B$5,FALSE)*100</f>
        <v/>
      </c>
    </row>
    <row r="20">
      <c r="A20" s="15" t="n">
        <v>15</v>
      </c>
      <c r="B20" s="16">
        <f>NORMDIST(A20,Parameter!$B$4,Parameter!$B$5,FALSE)*100</f>
        <v/>
      </c>
    </row>
    <row r="21">
      <c r="A21" s="15" t="n">
        <v>16</v>
      </c>
      <c r="B21" s="16">
        <f>NORMDIST(A21,Parameter!$B$4,Parameter!$B$5,FALSE)*100</f>
        <v/>
      </c>
    </row>
    <row r="22">
      <c r="A22" s="15" t="n">
        <v>17</v>
      </c>
      <c r="B22" s="16">
        <f>NORMDIST(A22,Parameter!$B$4,Parameter!$B$5,FALSE)*100</f>
        <v/>
      </c>
    </row>
    <row r="23">
      <c r="A23" s="15" t="n">
        <v>18</v>
      </c>
      <c r="B23" s="16">
        <f>NORMDIST(A23,Parameter!$B$4,Parameter!$B$5,FALSE)*100</f>
        <v/>
      </c>
    </row>
    <row r="24">
      <c r="A24" s="15" t="n">
        <v>19</v>
      </c>
      <c r="B24" s="16">
        <f>NORMDIST(A24,Parameter!$B$4,Parameter!$B$5,FALSE)*100</f>
        <v/>
      </c>
    </row>
    <row r="25">
      <c r="A25" s="15" t="n">
        <v>20</v>
      </c>
      <c r="B25" s="16">
        <f>NORMDIST(A25,Parameter!$B$4,Parameter!$B$5,FALSE)*100</f>
        <v/>
      </c>
    </row>
    <row r="26">
      <c r="A26" s="15" t="n">
        <v>21</v>
      </c>
      <c r="B26" s="16">
        <f>NORMDIST(A26,Parameter!$B$4,Parameter!$B$5,FALSE)*100</f>
        <v/>
      </c>
    </row>
    <row r="27">
      <c r="A27" s="15" t="n">
        <v>22</v>
      </c>
      <c r="B27" s="16">
        <f>NORMDIST(A27,Parameter!$B$4,Parameter!$B$5,FALSE)*100</f>
        <v/>
      </c>
    </row>
    <row r="28">
      <c r="A28" s="15" t="n">
        <v>23</v>
      </c>
      <c r="B28" s="16">
        <f>NORMDIST(A28,Parameter!$B$4,Parameter!$B$5,FALSE)*100</f>
        <v/>
      </c>
    </row>
    <row r="29">
      <c r="A29" s="15" t="n">
        <v>24</v>
      </c>
      <c r="B29" s="16">
        <f>NORMDIST(A29,Parameter!$B$4,Parameter!$B$5,FALSE)*100</f>
        <v/>
      </c>
    </row>
    <row r="30">
      <c r="A30" s="15" t="n">
        <v>25</v>
      </c>
      <c r="B30" s="16">
        <f>NORMDIST(A30,Parameter!$B$4,Parameter!$B$5,FALSE)*100</f>
        <v/>
      </c>
    </row>
    <row r="31">
      <c r="A31" s="15" t="n">
        <v>26</v>
      </c>
      <c r="B31" s="16">
        <f>NORMDIST(A31,Parameter!$B$4,Parameter!$B$5,FALSE)*100</f>
        <v/>
      </c>
    </row>
    <row r="32">
      <c r="A32" s="15" t="n">
        <v>27</v>
      </c>
      <c r="B32" s="16">
        <f>NORMDIST(A32,Parameter!$B$4,Parameter!$B$5,FALSE)*100</f>
        <v/>
      </c>
    </row>
    <row r="33">
      <c r="A33" s="15" t="n">
        <v>28</v>
      </c>
      <c r="B33" s="16">
        <f>NORMDIST(A33,Parameter!$B$4,Parameter!$B$5,FALSE)*100</f>
        <v/>
      </c>
    </row>
    <row r="34">
      <c r="A34" s="15" t="n">
        <v>29</v>
      </c>
      <c r="B34" s="16">
        <f>NORMDIST(A34,Parameter!$B$4,Parameter!$B$5,FALSE)*100</f>
        <v/>
      </c>
    </row>
    <row r="35">
      <c r="A35" s="15" t="n">
        <v>30</v>
      </c>
      <c r="B35" s="16">
        <f>NORMDIST(A35,Parameter!$B$4,Parameter!$B$5,FALSE)*100</f>
        <v/>
      </c>
    </row>
    <row r="36">
      <c r="A36" s="15" t="n">
        <v>31</v>
      </c>
      <c r="B36" s="16">
        <f>NORMDIST(A36,Parameter!$B$4,Parameter!$B$5,FALSE)*100</f>
        <v/>
      </c>
    </row>
    <row r="37">
      <c r="A37" s="15" t="n">
        <v>32</v>
      </c>
      <c r="B37" s="16">
        <f>NORMDIST(A37,Parameter!$B$4,Parameter!$B$5,FALSE)*100</f>
        <v/>
      </c>
    </row>
    <row r="38">
      <c r="A38" s="15" t="n">
        <v>33</v>
      </c>
      <c r="B38" s="16">
        <f>NORMDIST(A38,Parameter!$B$4,Parameter!$B$5,FALSE)*100</f>
        <v/>
      </c>
    </row>
    <row r="39">
      <c r="A39" s="15" t="n">
        <v>34</v>
      </c>
      <c r="B39" s="16">
        <f>NORMDIST(A39,Parameter!$B$4,Parameter!$B$5,FALSE)*100</f>
        <v/>
      </c>
    </row>
    <row r="40">
      <c r="A40" s="15" t="n">
        <v>35</v>
      </c>
      <c r="B40" s="16">
        <f>NORMDIST(A40,Parameter!$B$4,Parameter!$B$5,FALSE)*100</f>
        <v/>
      </c>
    </row>
    <row r="41">
      <c r="A41" s="15" t="n">
        <v>36</v>
      </c>
      <c r="B41" s="16">
        <f>NORMDIST(A41,Parameter!$B$4,Parameter!$B$5,FALSE)*100</f>
        <v/>
      </c>
    </row>
    <row r="42">
      <c r="A42" s="15" t="n">
        <v>37</v>
      </c>
      <c r="B42" s="16">
        <f>NORMDIST(A42,Parameter!$B$4,Parameter!$B$5,FALSE)*100</f>
        <v/>
      </c>
    </row>
    <row r="43">
      <c r="A43" s="15" t="n">
        <v>38</v>
      </c>
      <c r="B43" s="16">
        <f>NORMDIST(A43,Parameter!$B$4,Parameter!$B$5,FALSE)*100</f>
        <v/>
      </c>
    </row>
    <row r="44">
      <c r="A44" s="15" t="n">
        <v>39</v>
      </c>
      <c r="B44" s="16">
        <f>NORMDIST(A44,Parameter!$B$4,Parameter!$B$5,FALSE)*100</f>
        <v/>
      </c>
    </row>
    <row r="45">
      <c r="A45" s="15" t="n">
        <v>40</v>
      </c>
      <c r="B45" s="16">
        <f>NORMDIST(A45,Parameter!$B$4,Parameter!$B$5,FALSE)*100</f>
        <v/>
      </c>
    </row>
    <row r="46">
      <c r="A46" s="15" t="n">
        <v>41</v>
      </c>
      <c r="B46" s="16">
        <f>NORMDIST(A46,Parameter!$B$4,Parameter!$B$5,FALSE)*100</f>
        <v/>
      </c>
    </row>
    <row r="47">
      <c r="A47" s="15" t="n">
        <v>42</v>
      </c>
      <c r="B47" s="16">
        <f>NORMDIST(A47,Parameter!$B$4,Parameter!$B$5,FALSE)*100</f>
        <v/>
      </c>
    </row>
    <row r="48">
      <c r="A48" s="15" t="n">
        <v>43</v>
      </c>
      <c r="B48" s="16">
        <f>NORMDIST(A48,Parameter!$B$4,Parameter!$B$5,FALSE)*100</f>
        <v/>
      </c>
    </row>
    <row r="49">
      <c r="A49" s="15" t="n">
        <v>44</v>
      </c>
      <c r="B49" s="16">
        <f>NORMDIST(A49,Parameter!$B$4,Parameter!$B$5,FALSE)*100</f>
        <v/>
      </c>
    </row>
    <row r="50">
      <c r="A50" s="15" t="n">
        <v>45</v>
      </c>
      <c r="B50" s="16">
        <f>NORMDIST(A50,Parameter!$B$4,Parameter!$B$5,FALSE)*100</f>
        <v/>
      </c>
    </row>
    <row r="51">
      <c r="A51" s="15" t="n">
        <v>46</v>
      </c>
      <c r="B51" s="16">
        <f>NORMDIST(A51,Parameter!$B$4,Parameter!$B$5,FALSE)*100</f>
        <v/>
      </c>
    </row>
    <row r="52">
      <c r="A52" s="15" t="n">
        <v>47</v>
      </c>
      <c r="B52" s="16">
        <f>NORMDIST(A52,Parameter!$B$4,Parameter!$B$5,FALSE)*100</f>
        <v/>
      </c>
    </row>
    <row r="53">
      <c r="A53" s="15" t="n">
        <v>48</v>
      </c>
      <c r="B53" s="16">
        <f>NORMDIST(A53,Parameter!$B$4,Parameter!$B$5,FALSE)*100</f>
        <v/>
      </c>
    </row>
    <row r="54">
      <c r="A54" s="15" t="n">
        <v>49</v>
      </c>
      <c r="B54" s="16">
        <f>NORMDIST(A54,Parameter!$B$4,Parameter!$B$5,FALSE)*100</f>
        <v/>
      </c>
    </row>
    <row r="55">
      <c r="A55" s="15" t="n">
        <v>50</v>
      </c>
      <c r="B55" s="16">
        <f>NORMDIST(A55,Parameter!$B$4,Parameter!$B$5,FALSE)*100</f>
        <v/>
      </c>
    </row>
    <row r="56">
      <c r="A56" s="15" t="n">
        <v>51</v>
      </c>
      <c r="B56" s="16">
        <f>NORMDIST(A56,Parameter!$B$4,Parameter!$B$5,FALSE)*100</f>
        <v/>
      </c>
    </row>
    <row r="57">
      <c r="A57" s="15" t="n">
        <v>52</v>
      </c>
      <c r="B57" s="16">
        <f>NORMDIST(A57,Parameter!$B$4,Parameter!$B$5,FALSE)*100</f>
        <v/>
      </c>
    </row>
    <row r="58">
      <c r="A58" s="15" t="n">
        <v>53</v>
      </c>
      <c r="B58" s="16">
        <f>NORMDIST(A58,Parameter!$B$4,Parameter!$B$5,FALSE)*100</f>
        <v/>
      </c>
    </row>
    <row r="59">
      <c r="A59" s="15" t="n">
        <v>54</v>
      </c>
      <c r="B59" s="16">
        <f>NORMDIST(A59,Parameter!$B$4,Parameter!$B$5,FALSE)*100</f>
        <v/>
      </c>
    </row>
    <row r="60">
      <c r="A60" s="15" t="n">
        <v>55</v>
      </c>
      <c r="B60" s="16">
        <f>NORMDIST(A60,Parameter!$B$4,Parameter!$B$5,FALSE)*100</f>
        <v/>
      </c>
    </row>
    <row r="61">
      <c r="A61" s="15" t="n">
        <v>56</v>
      </c>
      <c r="B61" s="16">
        <f>NORMDIST(A61,Parameter!$B$4,Parameter!$B$5,FALSE)*100</f>
        <v/>
      </c>
    </row>
    <row r="62">
      <c r="A62" s="15" t="n">
        <v>57</v>
      </c>
      <c r="B62" s="16">
        <f>NORMDIST(A62,Parameter!$B$4,Parameter!$B$5,FALSE)*100</f>
        <v/>
      </c>
    </row>
    <row r="63">
      <c r="A63" s="15" t="n">
        <v>58</v>
      </c>
      <c r="B63" s="16">
        <f>NORMDIST(A63,Parameter!$B$4,Parameter!$B$5,FALSE)*100</f>
        <v/>
      </c>
    </row>
    <row r="64">
      <c r="A64" s="15" t="n">
        <v>59</v>
      </c>
      <c r="B64" s="16">
        <f>NORMDIST(A64,Parameter!$B$4,Parameter!$B$5,FALSE)*100</f>
        <v/>
      </c>
    </row>
    <row r="65">
      <c r="A65" s="15" t="n">
        <v>60</v>
      </c>
      <c r="B65" s="16">
        <f>NORMDIST(A65,Parameter!$B$4,Parameter!$B$5,FALSE)*100</f>
        <v/>
      </c>
    </row>
    <row r="66">
      <c r="A66" s="15" t="n">
        <v>61</v>
      </c>
      <c r="B66" s="16">
        <f>NORMDIST(A66,Parameter!$B$4,Parameter!$B$5,FALSE)*100</f>
        <v/>
      </c>
    </row>
    <row r="67">
      <c r="A67" s="15" t="n">
        <v>62</v>
      </c>
      <c r="B67" s="16">
        <f>NORMDIST(A67,Parameter!$B$4,Parameter!$B$5,FALSE)*100</f>
        <v/>
      </c>
    </row>
    <row r="68">
      <c r="A68" s="15" t="n">
        <v>63</v>
      </c>
      <c r="B68" s="16">
        <f>NORMDIST(A68,Parameter!$B$4,Parameter!$B$5,FALSE)*100</f>
        <v/>
      </c>
    </row>
    <row r="69">
      <c r="A69" s="15" t="n">
        <v>64</v>
      </c>
      <c r="B69" s="16">
        <f>NORMDIST(A69,Parameter!$B$4,Parameter!$B$5,FALSE)*100</f>
        <v/>
      </c>
    </row>
    <row r="70">
      <c r="A70" s="15" t="n">
        <v>65</v>
      </c>
      <c r="B70" s="16">
        <f>NORMDIST(A70,Parameter!$B$4,Parameter!$B$5,FALSE)*100</f>
        <v/>
      </c>
    </row>
    <row r="71">
      <c r="A71" s="15" t="n">
        <v>66</v>
      </c>
      <c r="B71" s="16">
        <f>NORMDIST(A71,Parameter!$B$4,Parameter!$B$5,FALSE)*100</f>
        <v/>
      </c>
    </row>
    <row r="72">
      <c r="A72" s="15" t="n">
        <v>67</v>
      </c>
      <c r="B72" s="16">
        <f>NORMDIST(A72,Parameter!$B$4,Parameter!$B$5,FALSE)*100</f>
        <v/>
      </c>
    </row>
    <row r="73">
      <c r="A73" s="15" t="n">
        <v>68</v>
      </c>
      <c r="B73" s="16">
        <f>NORMDIST(A73,Parameter!$B$4,Parameter!$B$5,FALSE)*100</f>
        <v/>
      </c>
    </row>
    <row r="74">
      <c r="A74" s="15" t="n">
        <v>69</v>
      </c>
      <c r="B74" s="16">
        <f>NORMDIST(A74,Parameter!$B$4,Parameter!$B$5,FALSE)*100</f>
        <v/>
      </c>
    </row>
    <row r="75">
      <c r="A75" s="15" t="n">
        <v>70</v>
      </c>
      <c r="B75" s="16">
        <f>NORMDIST(A75,Parameter!$B$4,Parameter!$B$5,FALSE)*100</f>
        <v/>
      </c>
    </row>
    <row r="76">
      <c r="A76" s="15" t="n">
        <v>71</v>
      </c>
      <c r="B76" s="16">
        <f>NORMDIST(A76,Parameter!$B$4,Parameter!$B$5,FALSE)*100</f>
        <v/>
      </c>
    </row>
    <row r="77">
      <c r="A77" s="15" t="n">
        <v>72</v>
      </c>
      <c r="B77" s="16">
        <f>NORMDIST(A77,Parameter!$B$4,Parameter!$B$5,FALSE)*100</f>
        <v/>
      </c>
    </row>
    <row r="78">
      <c r="A78" s="15" t="n">
        <v>73</v>
      </c>
      <c r="B78" s="16">
        <f>NORMDIST(A78,Parameter!$B$4,Parameter!$B$5,FALSE)*100</f>
        <v/>
      </c>
    </row>
    <row r="79">
      <c r="A79" s="15" t="n">
        <v>74</v>
      </c>
      <c r="B79" s="16">
        <f>NORMDIST(A79,Parameter!$B$4,Parameter!$B$5,FALSE)*100</f>
        <v/>
      </c>
    </row>
    <row r="80">
      <c r="A80" s="15" t="n">
        <v>75</v>
      </c>
      <c r="B80" s="16">
        <f>NORMDIST(A80,Parameter!$B$4,Parameter!$B$5,FALSE)*100</f>
        <v/>
      </c>
    </row>
    <row r="81">
      <c r="A81" s="15" t="n">
        <v>76</v>
      </c>
      <c r="B81" s="16">
        <f>NORMDIST(A81,Parameter!$B$4,Parameter!$B$5,FALSE)*100</f>
        <v/>
      </c>
    </row>
    <row r="82">
      <c r="A82" s="15" t="n">
        <v>77</v>
      </c>
      <c r="B82" s="16">
        <f>NORMDIST(A82,Parameter!$B$4,Parameter!$B$5,FALSE)*100</f>
        <v/>
      </c>
    </row>
    <row r="83">
      <c r="A83" s="15" t="n">
        <v>78</v>
      </c>
      <c r="B83" s="16">
        <f>NORMDIST(A83,Parameter!$B$4,Parameter!$B$5,FALSE)*100</f>
        <v/>
      </c>
    </row>
    <row r="84">
      <c r="A84" s="15" t="n">
        <v>79</v>
      </c>
      <c r="B84" s="16">
        <f>NORMDIST(A84,Parameter!$B$4,Parameter!$B$5,FALSE)*100</f>
        <v/>
      </c>
    </row>
    <row r="85">
      <c r="A85" s="15" t="n">
        <v>80</v>
      </c>
      <c r="B85" s="16">
        <f>NORMDIST(A85,Parameter!$B$4,Parameter!$B$5,FALSE)*100</f>
        <v/>
      </c>
    </row>
    <row r="86">
      <c r="A86" s="15" t="n">
        <v>81</v>
      </c>
      <c r="B86" s="16">
        <f>NORMDIST(A86,Parameter!$B$4,Parameter!$B$5,FALSE)*100</f>
        <v/>
      </c>
    </row>
    <row r="87">
      <c r="A87" s="15" t="n">
        <v>82</v>
      </c>
      <c r="B87" s="16">
        <f>NORMDIST(A87,Parameter!$B$4,Parameter!$B$5,FALSE)*100</f>
        <v/>
      </c>
    </row>
    <row r="88">
      <c r="A88" s="15" t="n">
        <v>83</v>
      </c>
      <c r="B88" s="16">
        <f>NORMDIST(A88,Parameter!$B$4,Parameter!$B$5,FALSE)*100</f>
        <v/>
      </c>
    </row>
    <row r="89">
      <c r="A89" s="15" t="n">
        <v>84</v>
      </c>
      <c r="B89" s="16">
        <f>NORMDIST(A89,Parameter!$B$4,Parameter!$B$5,FALSE)*100</f>
        <v/>
      </c>
    </row>
    <row r="90">
      <c r="A90" s="15" t="n">
        <v>85</v>
      </c>
      <c r="B90" s="16">
        <f>NORMDIST(A90,Parameter!$B$4,Parameter!$B$5,FALSE)*100</f>
        <v/>
      </c>
    </row>
    <row r="91">
      <c r="A91" s="15" t="n">
        <v>86</v>
      </c>
      <c r="B91" s="16">
        <f>NORMDIST(A91,Parameter!$B$4,Parameter!$B$5,FALSE)*100</f>
        <v/>
      </c>
    </row>
    <row r="92">
      <c r="A92" s="15" t="n">
        <v>87</v>
      </c>
      <c r="B92" s="16">
        <f>NORMDIST(A92,Parameter!$B$4,Parameter!$B$5,FALSE)*100</f>
        <v/>
      </c>
    </row>
    <row r="93">
      <c r="A93" s="15" t="n">
        <v>88</v>
      </c>
      <c r="B93" s="16">
        <f>NORMDIST(A93,Parameter!$B$4,Parameter!$B$5,FALSE)*100</f>
        <v/>
      </c>
    </row>
    <row r="94">
      <c r="A94" s="15" t="n">
        <v>89</v>
      </c>
      <c r="B94" s="16">
        <f>NORMDIST(A94,Parameter!$B$4,Parameter!$B$5,FALSE)*100</f>
        <v/>
      </c>
    </row>
    <row r="95">
      <c r="A95" s="15" t="n">
        <v>90</v>
      </c>
      <c r="B95" s="16">
        <f>NORMDIST(A95,Parameter!$B$4,Parameter!$B$5,FALSE)*100</f>
        <v/>
      </c>
    </row>
    <row r="96">
      <c r="A96" s="15" t="n">
        <v>91</v>
      </c>
      <c r="B96" s="16">
        <f>NORMDIST(A96,Parameter!$B$4,Parameter!$B$5,FALSE)*100</f>
        <v/>
      </c>
    </row>
    <row r="97">
      <c r="A97" s="15" t="n">
        <v>92</v>
      </c>
      <c r="B97" s="16">
        <f>NORMDIST(A97,Parameter!$B$4,Parameter!$B$5,FALSE)*100</f>
        <v/>
      </c>
    </row>
    <row r="98">
      <c r="A98" s="15" t="n">
        <v>93</v>
      </c>
      <c r="B98" s="16">
        <f>NORMDIST(A98,Parameter!$B$4,Parameter!$B$5,FALSE)*100</f>
        <v/>
      </c>
    </row>
    <row r="99">
      <c r="A99" s="15" t="n">
        <v>94</v>
      </c>
      <c r="B99" s="16">
        <f>NORMDIST(A99,Parameter!$B$4,Parameter!$B$5,FALSE)*100</f>
        <v/>
      </c>
    </row>
    <row r="100">
      <c r="A100" s="15" t="n">
        <v>95</v>
      </c>
      <c r="B100" s="16">
        <f>NORMDIST(A100,Parameter!$B$4,Parameter!$B$5,FALSE)*100</f>
        <v/>
      </c>
    </row>
    <row r="101">
      <c r="A101" s="15" t="n">
        <v>96</v>
      </c>
      <c r="B101" s="16">
        <f>NORMDIST(A101,Parameter!$B$4,Parameter!$B$5,FALSE)*100</f>
        <v/>
      </c>
    </row>
    <row r="102">
      <c r="A102" s="15" t="n">
        <v>97</v>
      </c>
      <c r="B102" s="16">
        <f>NORMDIST(A102,Parameter!$B$4,Parameter!$B$5,FALSE)*100</f>
        <v/>
      </c>
    </row>
    <row r="103">
      <c r="A103" s="15" t="n">
        <v>98</v>
      </c>
      <c r="B103" s="16">
        <f>NORMDIST(A103,Parameter!$B$4,Parameter!$B$5,FALSE)*100</f>
        <v/>
      </c>
    </row>
    <row r="104">
      <c r="A104" s="15" t="n">
        <v>99</v>
      </c>
      <c r="B104" s="16">
        <f>NORMDIST(A104,Parameter!$B$4,Parameter!$B$5,FALSE)*100</f>
        <v/>
      </c>
    </row>
    <row r="105">
      <c r="A105" s="15" t="n">
        <v>100</v>
      </c>
      <c r="B105" s="16">
        <f>NORMDIST(A105,Parameter!$B$4,Parameter!$B$5,FALSE)*100</f>
        <v/>
      </c>
    </row>
    <row r="107">
      <c r="A107" s="10" t="inlineStr">
        <is>
          <t>Summe</t>
        </is>
      </c>
      <c r="B107" s="17">
        <f>SUM(B5:B105)</f>
        <v/>
      </c>
    </row>
    <row r="108">
      <c r="A108" s="2" t="inlineStr">
        <is>
          <t>Hinweis: Die Summe liegt knapp unter 100 %, weil die Verteilung an den Rändern abgeschnitten wird.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  <col width="3" customWidth="1" min="6" max="6"/>
    <col width="80" customWidth="1" min="7" max="7"/>
  </cols>
  <sheetData>
    <row r="1">
      <c r="A1" s="1" t="inlineStr">
        <is>
          <t>Wahl 1 – Ausgangslage</t>
        </is>
      </c>
    </row>
    <row r="4">
      <c r="A4" s="3" t="inlineStr">
        <is>
          <t>Partei</t>
        </is>
      </c>
      <c r="B4" s="3" t="inlineStr">
        <is>
          <t>von Position</t>
        </is>
      </c>
      <c r="C4" s="3" t="inlineStr">
        <is>
          <t>bis Position</t>
        </is>
      </c>
      <c r="D4" s="3" t="inlineStr">
        <is>
          <t>Parteiposition</t>
        </is>
      </c>
      <c r="E4" s="3" t="inlineStr">
        <is>
          <t>Wahlergebnis %</t>
        </is>
      </c>
      <c r="G4" s="9" t="inlineStr">
        <is>
          <t>Erläuterung</t>
        </is>
      </c>
    </row>
    <row r="5">
      <c r="A5" s="4" t="inlineStr">
        <is>
          <t>LL</t>
        </is>
      </c>
      <c r="B5" s="18" t="n">
        <v>0</v>
      </c>
      <c r="C5" s="5">
        <f>Parameter!$B$8</f>
        <v/>
      </c>
      <c r="D5" s="18">
        <f>AVERAGE(B5:C5)</f>
        <v/>
      </c>
      <c r="E5" s="19">
        <f>SUMIFS('Wählerverteilung'!$B$5:$B$105,'Wählerverteilung'!$A$5:$A$105,"&gt;"&amp;B5,'Wählerverteilung'!$A$5:$A$105,"&lt;="&amp;C5)</f>
        <v/>
      </c>
      <c r="G5" s="20" t="inlineStr">
        <is>
          <t>Ausgangslage: Noch keine Koalition.</t>
        </is>
      </c>
    </row>
    <row r="6">
      <c r="A6" s="4" t="inlineStr">
        <is>
          <t>L</t>
        </is>
      </c>
      <c r="B6" s="5">
        <f>Parameter!$B$8</f>
        <v/>
      </c>
      <c r="C6" s="5">
        <f>Parameter!$B$9</f>
        <v/>
      </c>
      <c r="D6" s="18">
        <f>AVERAGE(B6:C6)</f>
        <v/>
      </c>
      <c r="E6" s="19">
        <f>SUMIFS('Wählerverteilung'!$B$5:$B$105,'Wählerverteilung'!$A$5:$A$105,"&gt;"&amp;B6,'Wählerverteilung'!$A$5:$A$105,"&lt;="&amp;C6)</f>
        <v/>
      </c>
      <c r="G6" s="20" t="inlineStr">
        <is>
          <t>RR wird ausgegrenzt; es bildet sich eine Koalition aus L und M.</t>
        </is>
      </c>
    </row>
    <row r="7">
      <c r="A7" s="4" t="inlineStr">
        <is>
          <t>M</t>
        </is>
      </c>
      <c r="B7" s="5">
        <f>Parameter!$B$9</f>
        <v/>
      </c>
      <c r="C7" s="5">
        <f>Parameter!$B$10</f>
        <v/>
      </c>
      <c r="D7" s="18">
        <f>AVERAGE(B7:C7)</f>
        <v/>
      </c>
      <c r="E7" s="19">
        <f>SUMIFS('Wählerverteilung'!$B$5:$B$105,'Wählerverteilung'!$A$5:$A$105,"&gt;"&amp;B7,'Wählerverteilung'!$A$5:$A$105,"&lt;="&amp;C7)</f>
        <v/>
      </c>
      <c r="G7" s="20" t="inlineStr">
        <is>
          <t>Effekt: L macht eine rechtere, M eine linkere Politik.</t>
        </is>
      </c>
    </row>
    <row r="8">
      <c r="A8" s="4" t="inlineStr">
        <is>
          <t>R</t>
        </is>
      </c>
      <c r="B8" s="5">
        <f>Parameter!$B$10</f>
        <v/>
      </c>
      <c r="C8" s="5">
        <f>Parameter!$B$11</f>
        <v/>
      </c>
      <c r="D8" s="18">
        <f>AVERAGE(B8:C8)</f>
        <v/>
      </c>
      <c r="E8" s="19">
        <f>SUMIFS('Wählerverteilung'!$B$5:$B$105,'Wählerverteilung'!$A$5:$A$105,"&gt;"&amp;B8,'Wählerverteilung'!$A$5:$A$105,"&lt;="&amp;C8)</f>
        <v/>
      </c>
    </row>
    <row r="9">
      <c r="A9" s="4" t="inlineStr">
        <is>
          <t>RR</t>
        </is>
      </c>
      <c r="B9" s="5">
        <f>Parameter!$B$11</f>
        <v/>
      </c>
      <c r="C9" s="18" t="n">
        <v>100</v>
      </c>
      <c r="D9" s="18">
        <f>AVERAGE(B9:C9)</f>
        <v/>
      </c>
      <c r="E9" s="19">
        <f>SUMIFS('Wählerverteilung'!$B$5:$B$105,'Wählerverteilung'!$A$5:$A$105,"&gt;"&amp;B9,'Wählerverteilung'!$A$5:$A$105,"&lt;="&amp;C9)</f>
        <v/>
      </c>
    </row>
    <row r="10">
      <c r="A10" s="10" t="inlineStr">
        <is>
          <t>Summe</t>
        </is>
      </c>
      <c r="E10" s="21">
        <f>SUM(E5:E9)</f>
        <v/>
      </c>
    </row>
    <row r="11">
      <c r="A11" s="10" t="inlineStr">
        <is>
          <t>davon R + RR</t>
        </is>
      </c>
      <c r="E11" s="22">
        <f>E8+E9</f>
        <v/>
      </c>
    </row>
    <row r="13">
      <c r="A13" s="9" t="inlineStr">
        <is>
          <t>Koalitionsbildung</t>
        </is>
      </c>
    </row>
    <row r="14">
      <c r="A14" s="11" t="inlineStr">
        <is>
          <t>Stimmen L + M</t>
        </is>
      </c>
      <c r="B14" s="23">
        <f>E6+E7</f>
        <v/>
      </c>
    </row>
    <row r="15">
      <c r="A15" s="11" t="inlineStr">
        <is>
          <t>Koalition</t>
        </is>
      </c>
      <c r="B15" s="10">
        <f>IF(B14&gt;=Parameter!$B$18,"L + M","LL + L + M")</f>
        <v/>
      </c>
    </row>
    <row r="16">
      <c r="A16" s="11" t="inlineStr">
        <is>
          <t>Stimmen der Koalition</t>
        </is>
      </c>
      <c r="B16" s="23">
        <f>IF(B14&gt;=Parameter!$B$18,B14,B14+E5)</f>
        <v/>
      </c>
    </row>
    <row r="17">
      <c r="A17" s="11" t="inlineStr">
        <is>
          <t>Koalition hat Mehrheit?</t>
        </is>
      </c>
      <c r="B17" s="10">
        <f>IF(B16&gt;=Parameter!$B$18,"ja","nein")</f>
        <v/>
      </c>
    </row>
    <row r="18">
      <c r="A18" s="11" t="inlineStr">
        <is>
          <t>Koalitionsposition (gewichtet)</t>
        </is>
      </c>
      <c r="B18" s="23">
        <f>IF(B14&gt;=Parameter!$B$18,(D6*E6+D7*E7)/B14,(D5*E5+D6*E6+D7*E7)/B16)</f>
        <v/>
      </c>
    </row>
    <row r="20">
      <c r="A20" s="9" t="inlineStr">
        <is>
          <t>Wahrnehmung durch die Wähler</t>
        </is>
      </c>
    </row>
    <row r="21">
      <c r="A21" s="11" t="inlineStr">
        <is>
          <t>Gewicht L</t>
        </is>
      </c>
      <c r="B21" s="24">
        <f>IF(Parameter!$B$15=1,IFERROR(E6/(E6+E7),0),1)</f>
        <v/>
      </c>
    </row>
    <row r="22">
      <c r="A22" s="11" t="inlineStr">
        <is>
          <t>Gewicht M</t>
        </is>
      </c>
      <c r="B22" s="24">
        <f>IF(Parameter!$B$15=1,IFERROR(E7/(E6+E7),0),1)</f>
        <v/>
      </c>
    </row>
    <row r="23">
      <c r="A23" s="11" t="inlineStr">
        <is>
          <t>Wahrgenommene neue Position L</t>
        </is>
      </c>
      <c r="B23" s="21">
        <f>D6+(B18-D6)*Parameter!$B$14*B21</f>
        <v/>
      </c>
    </row>
    <row r="24">
      <c r="A24" s="11" t="inlineStr">
        <is>
          <t>Wahrgenommene neue Position M</t>
        </is>
      </c>
      <c r="B24" s="21">
        <f>D7-(D7-B18)*Parameter!$B$14*B22</f>
        <v/>
      </c>
    </row>
    <row r="25">
      <c r="A25" s="9" t="inlineStr">
        <is>
          <t>Grenzen für die nächste Wahl</t>
        </is>
      </c>
    </row>
    <row r="26">
      <c r="A26" s="11" t="inlineStr">
        <is>
          <t>Grenze LL | L</t>
        </is>
      </c>
      <c r="B26" s="25">
        <f>MAX(0,MIN(C6,IF(Parameter!$B$19=1,ROUND(2*B23-C6,0),2*B23-C6)))</f>
        <v/>
      </c>
    </row>
    <row r="27">
      <c r="A27" s="11" t="inlineStr">
        <is>
          <t>Grenze L | M (fest)</t>
        </is>
      </c>
      <c r="B27" s="18">
        <f>C6</f>
        <v/>
      </c>
    </row>
    <row r="28">
      <c r="A28" s="11" t="inlineStr">
        <is>
          <t>Grenze M | R</t>
        </is>
      </c>
      <c r="B28" s="25">
        <f>MIN(C8,MAX(C6,IF(Parameter!$B$19=1,ROUND(2*B24-C6,0),2*B24-C6)))</f>
        <v/>
      </c>
    </row>
    <row r="29">
      <c r="A29" s="11" t="inlineStr">
        <is>
          <t>Grenze R | RR (fest)</t>
        </is>
      </c>
      <c r="B29" s="18">
        <f>C8</f>
        <v/>
      </c>
    </row>
    <row r="30">
      <c r="A30" s="2" t="inlineStr">
        <is>
          <t>Regel: Die feste Grenze L|M bleibt; die neue Außengrenze liegt so, dass die wahrgenommene Position wieder in der Mitte des Wählerbereichs der Partei liegt.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  <col width="3" customWidth="1" min="6" max="6"/>
    <col width="80" customWidth="1" min="7" max="7"/>
  </cols>
  <sheetData>
    <row r="1">
      <c r="A1" s="1" t="inlineStr">
        <is>
          <t>Wahl 2 – nach 1. Koalitionsperiode</t>
        </is>
      </c>
    </row>
    <row r="4">
      <c r="A4" s="3" t="inlineStr">
        <is>
          <t>Partei</t>
        </is>
      </c>
      <c r="B4" s="3" t="inlineStr">
        <is>
          <t>von Position</t>
        </is>
      </c>
      <c r="C4" s="3" t="inlineStr">
        <is>
          <t>bis Position</t>
        </is>
      </c>
      <c r="D4" s="3" t="inlineStr">
        <is>
          <t>Parteiposition</t>
        </is>
      </c>
      <c r="E4" s="3" t="inlineStr">
        <is>
          <t>Wahlergebnis %</t>
        </is>
      </c>
      <c r="G4" s="9" t="inlineStr">
        <is>
          <t>Erläuterung</t>
        </is>
      </c>
    </row>
    <row r="5">
      <c r="A5" s="4" t="inlineStr">
        <is>
          <t>LL</t>
        </is>
      </c>
      <c r="B5" s="18" t="n">
        <v>0</v>
      </c>
      <c r="C5" s="5">
        <f>'Wahl 1'!$B$26</f>
        <v/>
      </c>
      <c r="D5" s="18">
        <f>AVERAGE(B5:C5)</f>
        <v/>
      </c>
      <c r="E5" s="19">
        <f>SUMIFS('Wählerverteilung'!$B$5:$B$105,'Wählerverteilung'!$A$5:$A$105,"&gt;"&amp;B5,'Wählerverteilung'!$A$5:$A$105,"&lt;="&amp;C5)</f>
        <v/>
      </c>
      <c r="G5" s="20" t="inlineStr">
        <is>
          <t>Folge der Koalition: L verliert Wähler nach links an LL, M verliert Wähler nach rechts an R.</t>
        </is>
      </c>
    </row>
    <row r="6">
      <c r="A6" s="4" t="inlineStr">
        <is>
          <t>L</t>
        </is>
      </c>
      <c r="B6" s="5">
        <f>'Wahl 1'!$B$26</f>
        <v/>
      </c>
      <c r="C6" s="5">
        <f>'Wahl 1'!$B$27</f>
        <v/>
      </c>
      <c r="D6" s="18">
        <f>AVERAGE(B6:C6)</f>
        <v/>
      </c>
      <c r="E6" s="19">
        <f>SUMIFS('Wählerverteilung'!$B$5:$B$105,'Wählerverteilung'!$A$5:$A$105,"&gt;"&amp;B6,'Wählerverteilung'!$A$5:$A$105,"&lt;="&amp;C6)</f>
        <v/>
      </c>
      <c r="G6" s="20" t="inlineStr">
        <is>
          <t>L gewinnt keine Wähler von M – die M-Wähler bleiben bei M (und umgekehrt).</t>
        </is>
      </c>
    </row>
    <row r="7">
      <c r="A7" s="4" t="inlineStr">
        <is>
          <t>M</t>
        </is>
      </c>
      <c r="B7" s="5">
        <f>'Wahl 1'!$B$27</f>
        <v/>
      </c>
      <c r="C7" s="5">
        <f>'Wahl 1'!$B$28</f>
        <v/>
      </c>
      <c r="D7" s="18">
        <f>AVERAGE(B7:C7)</f>
        <v/>
      </c>
      <c r="E7" s="19">
        <f>SUMIFS('Wählerverteilung'!$B$5:$B$105,'Wählerverteilung'!$A$5:$A$105,"&gt;"&amp;B7,'Wählerverteilung'!$A$5:$A$105,"&lt;="&amp;C7)</f>
        <v/>
      </c>
    </row>
    <row r="8">
      <c r="A8" s="4" t="inlineStr">
        <is>
          <t>R</t>
        </is>
      </c>
      <c r="B8" s="5">
        <f>'Wahl 1'!$B$28</f>
        <v/>
      </c>
      <c r="C8" s="5">
        <f>'Wahl 1'!$B$29</f>
        <v/>
      </c>
      <c r="D8" s="18">
        <f>AVERAGE(B8:C8)</f>
        <v/>
      </c>
      <c r="E8" s="19">
        <f>SUMIFS('Wählerverteilung'!$B$5:$B$105,'Wählerverteilung'!$A$5:$A$105,"&gt;"&amp;B8,'Wählerverteilung'!$A$5:$A$105,"&lt;="&amp;C8)</f>
        <v/>
      </c>
    </row>
    <row r="9">
      <c r="A9" s="4" t="inlineStr">
        <is>
          <t>RR</t>
        </is>
      </c>
      <c r="B9" s="5">
        <f>'Wahl 1'!$B$29</f>
        <v/>
      </c>
      <c r="C9" s="18" t="n">
        <v>100</v>
      </c>
      <c r="D9" s="18">
        <f>AVERAGE(B9:C9)</f>
        <v/>
      </c>
      <c r="E9" s="19">
        <f>SUMIFS('Wählerverteilung'!$B$5:$B$105,'Wählerverteilung'!$A$5:$A$105,"&gt;"&amp;B9,'Wählerverteilung'!$A$5:$A$105,"&lt;="&amp;C9)</f>
        <v/>
      </c>
    </row>
    <row r="10">
      <c r="A10" s="10" t="inlineStr">
        <is>
          <t>Summe</t>
        </is>
      </c>
      <c r="E10" s="21">
        <f>SUM(E5:E9)</f>
        <v/>
      </c>
    </row>
    <row r="11">
      <c r="A11" s="10" t="inlineStr">
        <is>
          <t>davon R + RR</t>
        </is>
      </c>
      <c r="E11" s="22">
        <f>E8+E9</f>
        <v/>
      </c>
    </row>
    <row r="13">
      <c r="A13" s="9" t="inlineStr">
        <is>
          <t>Koalitionsbildung</t>
        </is>
      </c>
    </row>
    <row r="14">
      <c r="A14" s="11" t="inlineStr">
        <is>
          <t>Stimmen L + M</t>
        </is>
      </c>
      <c r="B14" s="23">
        <f>E6+E7</f>
        <v/>
      </c>
    </row>
    <row r="15">
      <c r="A15" s="11" t="inlineStr">
        <is>
          <t>Koalition</t>
        </is>
      </c>
      <c r="B15" s="10">
        <f>IF(B14&gt;=Parameter!$B$18,"L + M","LL + L + M")</f>
        <v/>
      </c>
    </row>
    <row r="16">
      <c r="A16" s="11" t="inlineStr">
        <is>
          <t>Stimmen der Koalition</t>
        </is>
      </c>
      <c r="B16" s="23">
        <f>IF(B14&gt;=Parameter!$B$18,B14,B14+E5)</f>
        <v/>
      </c>
    </row>
    <row r="17">
      <c r="A17" s="11" t="inlineStr">
        <is>
          <t>Koalition hat Mehrheit?</t>
        </is>
      </c>
      <c r="B17" s="10">
        <f>IF(B16&gt;=Parameter!$B$18,"ja","nein")</f>
        <v/>
      </c>
    </row>
    <row r="18">
      <c r="A18" s="11" t="inlineStr">
        <is>
          <t>Koalitionsposition (gewichtet)</t>
        </is>
      </c>
      <c r="B18" s="23">
        <f>IF(B14&gt;=Parameter!$B$18,(D6*E6+D7*E7)/B14,(D5*E5+D6*E6+D7*E7)/B16)</f>
        <v/>
      </c>
    </row>
    <row r="20">
      <c r="A20" s="9" t="inlineStr">
        <is>
          <t>Wahrnehmung durch die Wähler</t>
        </is>
      </c>
    </row>
    <row r="21">
      <c r="A21" s="11" t="inlineStr">
        <is>
          <t>Gewicht L</t>
        </is>
      </c>
      <c r="B21" s="24">
        <f>IF(Parameter!$B$15=1,IFERROR(E6/(E6+E7),0),1)</f>
        <v/>
      </c>
    </row>
    <row r="22">
      <c r="A22" s="11" t="inlineStr">
        <is>
          <t>Gewicht M</t>
        </is>
      </c>
      <c r="B22" s="24">
        <f>IF(Parameter!$B$15=1,IFERROR(E7/(E6+E7),0),1)</f>
        <v/>
      </c>
    </row>
    <row r="23">
      <c r="A23" s="11" t="inlineStr">
        <is>
          <t>Wahrgenommene neue Position L</t>
        </is>
      </c>
      <c r="B23" s="21">
        <f>D6+(B18-D6)*Parameter!$B$14*B21</f>
        <v/>
      </c>
    </row>
    <row r="24">
      <c r="A24" s="11" t="inlineStr">
        <is>
          <t>Wahrgenommene neue Position M</t>
        </is>
      </c>
      <c r="B24" s="21">
        <f>D7-(D7-B18)*Parameter!$B$14*B22</f>
        <v/>
      </c>
    </row>
    <row r="25">
      <c r="A25" s="9" t="inlineStr">
        <is>
          <t>Grenzen für die nächste Wahl</t>
        </is>
      </c>
    </row>
    <row r="26">
      <c r="A26" s="11" t="inlineStr">
        <is>
          <t>Grenze LL | L</t>
        </is>
      </c>
      <c r="B26" s="25">
        <f>MAX(0,MIN(C6,IF(Parameter!$B$19=1,ROUND(2*B23-C6,0),2*B23-C6)))</f>
        <v/>
      </c>
    </row>
    <row r="27">
      <c r="A27" s="11" t="inlineStr">
        <is>
          <t>Grenze L | M (fest)</t>
        </is>
      </c>
      <c r="B27" s="18">
        <f>C6</f>
        <v/>
      </c>
    </row>
    <row r="28">
      <c r="A28" s="11" t="inlineStr">
        <is>
          <t>Grenze M | R</t>
        </is>
      </c>
      <c r="B28" s="25">
        <f>MIN(C8,MAX(C6,IF(Parameter!$B$19=1,ROUND(2*B24-C6,0),2*B24-C6)))</f>
        <v/>
      </c>
    </row>
    <row r="29">
      <c r="A29" s="11" t="inlineStr">
        <is>
          <t>Grenze R | RR (fest)</t>
        </is>
      </c>
      <c r="B29" s="18">
        <f>C8</f>
        <v/>
      </c>
    </row>
    <row r="30">
      <c r="A30" s="2" t="inlineStr">
        <is>
          <t>Regel: Die feste Grenze L|M bleibt; die neue Außengrenze liegt so, dass die wahrgenommene Position wieder in der Mitte des Wählerbereichs der Partei liegt.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  <col width="3" customWidth="1" min="6" max="6"/>
    <col width="80" customWidth="1" min="7" max="7"/>
  </cols>
  <sheetData>
    <row r="1">
      <c r="A1" s="1" t="inlineStr">
        <is>
          <t>Wahl 3 – nach 2. Koalitionsperiode</t>
        </is>
      </c>
    </row>
    <row r="4">
      <c r="A4" s="3" t="inlineStr">
        <is>
          <t>Partei</t>
        </is>
      </c>
      <c r="B4" s="3" t="inlineStr">
        <is>
          <t>von Position</t>
        </is>
      </c>
      <c r="C4" s="3" t="inlineStr">
        <is>
          <t>bis Position</t>
        </is>
      </c>
      <c r="D4" s="3" t="inlineStr">
        <is>
          <t>Parteiposition</t>
        </is>
      </c>
      <c r="E4" s="3" t="inlineStr">
        <is>
          <t>Wahlergebnis %</t>
        </is>
      </c>
      <c r="G4" s="9" t="inlineStr">
        <is>
          <t>Erläuterung</t>
        </is>
      </c>
    </row>
    <row r="5">
      <c r="A5" s="4" t="inlineStr">
        <is>
          <t>LL</t>
        </is>
      </c>
      <c r="B5" s="18" t="n">
        <v>0</v>
      </c>
      <c r="C5" s="5">
        <f>'Wahl 2'!$B$26</f>
        <v/>
      </c>
      <c r="D5" s="18">
        <f>AVERAGE(B5:C5)</f>
        <v/>
      </c>
      <c r="E5" s="19">
        <f>SUMIFS('Wählerverteilung'!$B$5:$B$105,'Wählerverteilung'!$A$5:$A$105,"&gt;"&amp;B5,'Wählerverteilung'!$A$5:$A$105,"&lt;="&amp;C5)</f>
        <v/>
      </c>
      <c r="G5" s="20" t="inlineStr">
        <is>
          <t>Die Koalition L+M wird schwächer. Reicht es nicht mehr, braucht es eine Dreierkoalition mit LL.</t>
        </is>
      </c>
    </row>
    <row r="6">
      <c r="A6" s="4" t="inlineStr">
        <is>
          <t>L</t>
        </is>
      </c>
      <c r="B6" s="5">
        <f>'Wahl 2'!$B$26</f>
        <v/>
      </c>
      <c r="C6" s="5">
        <f>'Wahl 2'!$B$27</f>
        <v/>
      </c>
      <c r="D6" s="18">
        <f>AVERAGE(B6:C6)</f>
        <v/>
      </c>
      <c r="E6" s="19">
        <f>SUMIFS('Wählerverteilung'!$B$5:$B$105,'Wählerverteilung'!$A$5:$A$105,"&gt;"&amp;B6,'Wählerverteilung'!$A$5:$A$105,"&lt;="&amp;C6)</f>
        <v/>
      </c>
      <c r="G6" s="20" t="inlineStr">
        <is>
          <t>Ab da ist es für M egal, wie es innerhalb der Koalition aussieht – M rückt weiter nach links.</t>
        </is>
      </c>
    </row>
    <row r="7">
      <c r="A7" s="4" t="inlineStr">
        <is>
          <t>M</t>
        </is>
      </c>
      <c r="B7" s="5">
        <f>'Wahl 2'!$B$27</f>
        <v/>
      </c>
      <c r="C7" s="5">
        <f>'Wahl 2'!$B$28</f>
        <v/>
      </c>
      <c r="D7" s="18">
        <f>AVERAGE(B7:C7)</f>
        <v/>
      </c>
      <c r="E7" s="19">
        <f>SUMIFS('Wählerverteilung'!$B$5:$B$105,'Wählerverteilung'!$A$5:$A$105,"&gt;"&amp;B7,'Wählerverteilung'!$A$5:$A$105,"&lt;="&amp;C7)</f>
        <v/>
      </c>
    </row>
    <row r="8">
      <c r="A8" s="4" t="inlineStr">
        <is>
          <t>R</t>
        </is>
      </c>
      <c r="B8" s="5">
        <f>'Wahl 2'!$B$28</f>
        <v/>
      </c>
      <c r="C8" s="5">
        <f>'Wahl 2'!$B$29</f>
        <v/>
      </c>
      <c r="D8" s="18">
        <f>AVERAGE(B8:C8)</f>
        <v/>
      </c>
      <c r="E8" s="19">
        <f>SUMIFS('Wählerverteilung'!$B$5:$B$105,'Wählerverteilung'!$A$5:$A$105,"&gt;"&amp;B8,'Wählerverteilung'!$A$5:$A$105,"&lt;="&amp;C8)</f>
        <v/>
      </c>
    </row>
    <row r="9">
      <c r="A9" s="4" t="inlineStr">
        <is>
          <t>RR</t>
        </is>
      </c>
      <c r="B9" s="5">
        <f>'Wahl 2'!$B$29</f>
        <v/>
      </c>
      <c r="C9" s="18" t="n">
        <v>100</v>
      </c>
      <c r="D9" s="18">
        <f>AVERAGE(B9:C9)</f>
        <v/>
      </c>
      <c r="E9" s="19">
        <f>SUMIFS('Wählerverteilung'!$B$5:$B$105,'Wählerverteilung'!$A$5:$A$105,"&gt;"&amp;B9,'Wählerverteilung'!$A$5:$A$105,"&lt;="&amp;C9)</f>
        <v/>
      </c>
    </row>
    <row r="10">
      <c r="A10" s="10" t="inlineStr">
        <is>
          <t>Summe</t>
        </is>
      </c>
      <c r="E10" s="21">
        <f>SUM(E5:E9)</f>
        <v/>
      </c>
    </row>
    <row r="11">
      <c r="A11" s="10" t="inlineStr">
        <is>
          <t>davon R + RR</t>
        </is>
      </c>
      <c r="E11" s="22">
        <f>E8+E9</f>
        <v/>
      </c>
    </row>
    <row r="13">
      <c r="A13" s="9" t="inlineStr">
        <is>
          <t>Koalitionsbildung</t>
        </is>
      </c>
    </row>
    <row r="14">
      <c r="A14" s="11" t="inlineStr">
        <is>
          <t>Stimmen L + M</t>
        </is>
      </c>
      <c r="B14" s="23">
        <f>E6+E7</f>
        <v/>
      </c>
    </row>
    <row r="15">
      <c r="A15" s="11" t="inlineStr">
        <is>
          <t>Koalition</t>
        </is>
      </c>
      <c r="B15" s="10">
        <f>IF(B14&gt;=Parameter!$B$18,"L + M","LL + L + M")</f>
        <v/>
      </c>
    </row>
    <row r="16">
      <c r="A16" s="11" t="inlineStr">
        <is>
          <t>Stimmen der Koalition</t>
        </is>
      </c>
      <c r="B16" s="23">
        <f>IF(B14&gt;=Parameter!$B$18,B14,B14+E5)</f>
        <v/>
      </c>
    </row>
    <row r="17">
      <c r="A17" s="11" t="inlineStr">
        <is>
          <t>Koalition hat Mehrheit?</t>
        </is>
      </c>
      <c r="B17" s="10">
        <f>IF(B16&gt;=Parameter!$B$18,"ja","nein")</f>
        <v/>
      </c>
    </row>
    <row r="18">
      <c r="A18" s="11" t="inlineStr">
        <is>
          <t>Koalitionsposition (gewichtet)</t>
        </is>
      </c>
      <c r="B18" s="23">
        <f>IF(B14&gt;=Parameter!$B$18,(D6*E6+D7*E7)/B14,(D5*E5+D6*E6+D7*E7)/B16)</f>
        <v/>
      </c>
    </row>
    <row r="20">
      <c r="A20" s="9" t="inlineStr">
        <is>
          <t>Wahrnehmung durch die Wähler</t>
        </is>
      </c>
    </row>
    <row r="21">
      <c r="A21" s="11" t="inlineStr">
        <is>
          <t>Gewicht L</t>
        </is>
      </c>
      <c r="B21" s="24">
        <f>IF(Parameter!$B$15=1,IFERROR(E6/(E6+E7),0),1)</f>
        <v/>
      </c>
    </row>
    <row r="22">
      <c r="A22" s="11" t="inlineStr">
        <is>
          <t>Gewicht M</t>
        </is>
      </c>
      <c r="B22" s="24">
        <f>IF(Parameter!$B$15=1,IFERROR(E7/(E6+E7),0),1)</f>
        <v/>
      </c>
    </row>
    <row r="23">
      <c r="A23" s="11" t="inlineStr">
        <is>
          <t>Wahrgenommene neue Position L</t>
        </is>
      </c>
      <c r="B23" s="21">
        <f>D6+(B18-D6)*Parameter!$B$14*B21</f>
        <v/>
      </c>
    </row>
    <row r="24">
      <c r="A24" s="11" t="inlineStr">
        <is>
          <t>Wahrgenommene neue Position M</t>
        </is>
      </c>
      <c r="B24" s="21">
        <f>D7-(D7-B18)*Parameter!$B$14*B22</f>
        <v/>
      </c>
    </row>
    <row r="25">
      <c r="A25" s="9" t="inlineStr">
        <is>
          <t>Grenzen für die nächste Wahl</t>
        </is>
      </c>
    </row>
    <row r="26">
      <c r="A26" s="11" t="inlineStr">
        <is>
          <t>Grenze LL | L</t>
        </is>
      </c>
      <c r="B26" s="25">
        <f>MAX(0,MIN(C6,IF(Parameter!$B$19=1,ROUND(2*B23-C6,0),2*B23-C6)))</f>
        <v/>
      </c>
    </row>
    <row r="27">
      <c r="A27" s="11" t="inlineStr">
        <is>
          <t>Grenze L | M (fest)</t>
        </is>
      </c>
      <c r="B27" s="18">
        <f>C6</f>
        <v/>
      </c>
    </row>
    <row r="28">
      <c r="A28" s="11" t="inlineStr">
        <is>
          <t>Grenze M | R</t>
        </is>
      </c>
      <c r="B28" s="25">
        <f>MIN(C8,MAX(C6,IF(Parameter!$B$19=1,ROUND(2*B24-C6,0),2*B24-C6)))</f>
        <v/>
      </c>
    </row>
    <row r="29">
      <c r="A29" s="11" t="inlineStr">
        <is>
          <t>Grenze R | RR (fest)</t>
        </is>
      </c>
      <c r="B29" s="18">
        <f>C8</f>
        <v/>
      </c>
    </row>
    <row r="30">
      <c r="A30" s="2" t="inlineStr">
        <is>
          <t>Regel: Die feste Grenze L|M bleibt; die neue Außengrenze liegt so, dass die wahrgenommene Position wieder in der Mitte des Wählerbereichs der Partei liegt.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  <col width="3" customWidth="1" min="6" max="6"/>
    <col width="80" customWidth="1" min="7" max="7"/>
  </cols>
  <sheetData>
    <row r="1">
      <c r="A1" s="1" t="inlineStr">
        <is>
          <t>Wahl 4 – nach 3. Koalitionsperiode</t>
        </is>
      </c>
    </row>
    <row r="4">
      <c r="A4" s="3" t="inlineStr">
        <is>
          <t>Partei</t>
        </is>
      </c>
      <c r="B4" s="3" t="inlineStr">
        <is>
          <t>von Position</t>
        </is>
      </c>
      <c r="C4" s="3" t="inlineStr">
        <is>
          <t>bis Position</t>
        </is>
      </c>
      <c r="D4" s="3" t="inlineStr">
        <is>
          <t>Parteiposition</t>
        </is>
      </c>
      <c r="E4" s="3" t="inlineStr">
        <is>
          <t>Wahlergebnis %</t>
        </is>
      </c>
      <c r="G4" s="9" t="inlineStr">
        <is>
          <t>Erläuterung</t>
        </is>
      </c>
    </row>
    <row r="5">
      <c r="A5" s="4" t="inlineStr">
        <is>
          <t>LL</t>
        </is>
      </c>
      <c r="B5" s="18" t="n">
        <v>0</v>
      </c>
      <c r="C5" s="5">
        <f>'Wahl 3'!$B$26</f>
        <v/>
      </c>
      <c r="D5" s="18">
        <f>AVERAGE(B5:C5)</f>
        <v/>
      </c>
      <c r="E5" s="19">
        <f>SUMIFS('Wählerverteilung'!$B$5:$B$105,'Wählerverteilung'!$A$5:$A$105,"&gt;"&amp;B5,'Wählerverteilung'!$A$5:$A$105,"&lt;="&amp;C5)</f>
        <v/>
      </c>
      <c r="G5" s="20" t="inlineStr">
        <is>
          <t>LL hält ihr Potenzial auf Kosten von L: LL-Wähler können nirgendwohin abwandern.</t>
        </is>
      </c>
    </row>
    <row r="6">
      <c r="A6" s="4" t="inlineStr">
        <is>
          <t>L</t>
        </is>
      </c>
      <c r="B6" s="5">
        <f>'Wahl 3'!$B$26</f>
        <v/>
      </c>
      <c r="C6" s="5">
        <f>'Wahl 3'!$B$27</f>
        <v/>
      </c>
      <c r="D6" s="18">
        <f>AVERAGE(B6:C6)</f>
        <v/>
      </c>
      <c r="E6" s="19">
        <f>SUMIFS('Wählerverteilung'!$B$5:$B$105,'Wählerverteilung'!$A$5:$A$105,"&gt;"&amp;B6,'Wählerverteilung'!$A$5:$A$105,"&lt;="&amp;C6)</f>
        <v/>
      </c>
      <c r="G6" s="20" t="inlineStr">
        <is>
          <t>R wächst weiter, ohne dass sich die Einstellung der Wähler verändert hat.</t>
        </is>
      </c>
    </row>
    <row r="7">
      <c r="A7" s="4" t="inlineStr">
        <is>
          <t>M</t>
        </is>
      </c>
      <c r="B7" s="5">
        <f>'Wahl 3'!$B$27</f>
        <v/>
      </c>
      <c r="C7" s="5">
        <f>'Wahl 3'!$B$28</f>
        <v/>
      </c>
      <c r="D7" s="18">
        <f>AVERAGE(B7:C7)</f>
        <v/>
      </c>
      <c r="E7" s="19">
        <f>SUMIFS('Wählerverteilung'!$B$5:$B$105,'Wählerverteilung'!$A$5:$A$105,"&gt;"&amp;B7,'Wählerverteilung'!$A$5:$A$105,"&lt;="&amp;C7)</f>
        <v/>
      </c>
    </row>
    <row r="8">
      <c r="A8" s="4" t="inlineStr">
        <is>
          <t>R</t>
        </is>
      </c>
      <c r="B8" s="5">
        <f>'Wahl 3'!$B$28</f>
        <v/>
      </c>
      <c r="C8" s="5">
        <f>'Wahl 3'!$B$29</f>
        <v/>
      </c>
      <c r="D8" s="18">
        <f>AVERAGE(B8:C8)</f>
        <v/>
      </c>
      <c r="E8" s="19">
        <f>SUMIFS('Wählerverteilung'!$B$5:$B$105,'Wählerverteilung'!$A$5:$A$105,"&gt;"&amp;B8,'Wählerverteilung'!$A$5:$A$105,"&lt;="&amp;C8)</f>
        <v/>
      </c>
    </row>
    <row r="9">
      <c r="A9" s="4" t="inlineStr">
        <is>
          <t>RR</t>
        </is>
      </c>
      <c r="B9" s="5">
        <f>'Wahl 3'!$B$29</f>
        <v/>
      </c>
      <c r="C9" s="18" t="n">
        <v>100</v>
      </c>
      <c r="D9" s="18">
        <f>AVERAGE(B9:C9)</f>
        <v/>
      </c>
      <c r="E9" s="19">
        <f>SUMIFS('Wählerverteilung'!$B$5:$B$105,'Wählerverteilung'!$A$5:$A$105,"&gt;"&amp;B9,'Wählerverteilung'!$A$5:$A$105,"&lt;="&amp;C9)</f>
        <v/>
      </c>
    </row>
    <row r="10">
      <c r="A10" s="10" t="inlineStr">
        <is>
          <t>Summe</t>
        </is>
      </c>
      <c r="E10" s="21">
        <f>SUM(E5:E9)</f>
        <v/>
      </c>
    </row>
    <row r="11">
      <c r="A11" s="10" t="inlineStr">
        <is>
          <t>davon R + RR</t>
        </is>
      </c>
      <c r="E11" s="22">
        <f>E8+E9</f>
        <v/>
      </c>
    </row>
    <row r="13">
      <c r="A13" s="9" t="inlineStr">
        <is>
          <t>Koalitionsbildung</t>
        </is>
      </c>
    </row>
    <row r="14">
      <c r="A14" s="11" t="inlineStr">
        <is>
          <t>Stimmen L + M</t>
        </is>
      </c>
      <c r="B14" s="23">
        <f>E6+E7</f>
        <v/>
      </c>
    </row>
    <row r="15">
      <c r="A15" s="11" t="inlineStr">
        <is>
          <t>Koalition</t>
        </is>
      </c>
      <c r="B15" s="10">
        <f>IF(B14&gt;=Parameter!$B$18,"L + M","LL + L + M")</f>
        <v/>
      </c>
    </row>
    <row r="16">
      <c r="A16" s="11" t="inlineStr">
        <is>
          <t>Stimmen der Koalition</t>
        </is>
      </c>
      <c r="B16" s="23">
        <f>IF(B14&gt;=Parameter!$B$18,B14,B14+E5)</f>
        <v/>
      </c>
    </row>
    <row r="17">
      <c r="A17" s="11" t="inlineStr">
        <is>
          <t>Koalition hat Mehrheit?</t>
        </is>
      </c>
      <c r="B17" s="10">
        <f>IF(B16&gt;=Parameter!$B$18,"ja","nein")</f>
        <v/>
      </c>
    </row>
    <row r="18">
      <c r="A18" s="11" t="inlineStr">
        <is>
          <t>Koalitionsposition (gewichtet)</t>
        </is>
      </c>
      <c r="B18" s="23">
        <f>IF(B14&gt;=Parameter!$B$18,(D6*E6+D7*E7)/B14,(D5*E5+D6*E6+D7*E7)/B16)</f>
        <v/>
      </c>
    </row>
    <row r="20">
      <c r="A20" s="9" t="inlineStr">
        <is>
          <t>Wahrnehmung durch die Wähler</t>
        </is>
      </c>
    </row>
    <row r="21">
      <c r="A21" s="11" t="inlineStr">
        <is>
          <t>Gewicht L</t>
        </is>
      </c>
      <c r="B21" s="24">
        <f>IF(Parameter!$B$15=1,IFERROR(E6/(E6+E7),0),1)</f>
        <v/>
      </c>
    </row>
    <row r="22">
      <c r="A22" s="11" t="inlineStr">
        <is>
          <t>Gewicht M</t>
        </is>
      </c>
      <c r="B22" s="24">
        <f>IF(Parameter!$B$15=1,IFERROR(E7/(E6+E7),0),1)</f>
        <v/>
      </c>
    </row>
    <row r="23">
      <c r="A23" s="11" t="inlineStr">
        <is>
          <t>Wahrgenommene neue Position L</t>
        </is>
      </c>
      <c r="B23" s="21">
        <f>D6+(B18-D6)*Parameter!$B$14*B21</f>
        <v/>
      </c>
    </row>
    <row r="24">
      <c r="A24" s="11" t="inlineStr">
        <is>
          <t>Wahrgenommene neue Position M</t>
        </is>
      </c>
      <c r="B24" s="21">
        <f>D7-(D7-B18)*Parameter!$B$14*B22</f>
        <v/>
      </c>
    </row>
    <row r="25">
      <c r="A25" s="9" t="inlineStr">
        <is>
          <t>Grenzen für die nächste Wahl</t>
        </is>
      </c>
    </row>
    <row r="26">
      <c r="A26" s="11" t="inlineStr">
        <is>
          <t>Grenze LL | L</t>
        </is>
      </c>
      <c r="B26" s="25">
        <f>MAX(0,MIN(C6,IF(Parameter!$B$19=1,ROUND(2*B23-C6,0),2*B23-C6)))</f>
        <v/>
      </c>
    </row>
    <row r="27">
      <c r="A27" s="11" t="inlineStr">
        <is>
          <t>Grenze L | M (fest)</t>
        </is>
      </c>
      <c r="B27" s="18">
        <f>C6</f>
        <v/>
      </c>
    </row>
    <row r="28">
      <c r="A28" s="11" t="inlineStr">
        <is>
          <t>Grenze M | R</t>
        </is>
      </c>
      <c r="B28" s="25">
        <f>MIN(C8,MAX(C6,IF(Parameter!$B$19=1,ROUND(2*B24-C6,0),2*B24-C6)))</f>
        <v/>
      </c>
    </row>
    <row r="29">
      <c r="A29" s="11" t="inlineStr">
        <is>
          <t>Grenze R | RR (fest)</t>
        </is>
      </c>
      <c r="B29" s="18">
        <f>C8</f>
        <v/>
      </c>
    </row>
    <row r="30">
      <c r="A30" s="2" t="inlineStr">
        <is>
          <t>Regel: Die feste Grenze L|M bleibt; die neue Außengrenze liegt so, dass die wahrgenommene Position wieder in der Mitte des Wählerbereichs der Partei liegt.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  <col width="3" customWidth="1" min="6" max="6"/>
    <col width="80" customWidth="1" min="7" max="7"/>
  </cols>
  <sheetData>
    <row r="1">
      <c r="A1" s="1" t="inlineStr">
        <is>
          <t>Wahl 5 – nach 4. Koalitionsperiode</t>
        </is>
      </c>
    </row>
    <row r="4">
      <c r="A4" s="3" t="inlineStr">
        <is>
          <t>Partei</t>
        </is>
      </c>
      <c r="B4" s="3" t="inlineStr">
        <is>
          <t>von Position</t>
        </is>
      </c>
      <c r="C4" s="3" t="inlineStr">
        <is>
          <t>bis Position</t>
        </is>
      </c>
      <c r="D4" s="3" t="inlineStr">
        <is>
          <t>Parteiposition</t>
        </is>
      </c>
      <c r="E4" s="3" t="inlineStr">
        <is>
          <t>Wahlergebnis %</t>
        </is>
      </c>
      <c r="G4" s="9" t="inlineStr">
        <is>
          <t>Erläuterung</t>
        </is>
      </c>
    </row>
    <row r="5">
      <c r="A5" s="4" t="inlineStr">
        <is>
          <t>LL</t>
        </is>
      </c>
      <c r="B5" s="18" t="n">
        <v>0</v>
      </c>
      <c r="C5" s="5">
        <f>'Wahl 4'!$B$26</f>
        <v/>
      </c>
      <c r="D5" s="18">
        <f>AVERAGE(B5:C5)</f>
        <v/>
      </c>
      <c r="E5" s="19">
        <f>SUMIFS('Wählerverteilung'!$B$5:$B$105,'Wählerverteilung'!$A$5:$A$105,"&gt;"&amp;B5,'Wählerverteilung'!$A$5:$A$105,"&lt;="&amp;C5)</f>
        <v/>
      </c>
      <c r="G5" s="20" t="inlineStr">
        <is>
          <t>Fortschreibung: Der Mechanismus setzt sich fort, solange die Koalitionslogik bleibt.</t>
        </is>
      </c>
    </row>
    <row r="6">
      <c r="A6" s="4" t="inlineStr">
        <is>
          <t>L</t>
        </is>
      </c>
      <c r="B6" s="5">
        <f>'Wahl 4'!$B$26</f>
        <v/>
      </c>
      <c r="C6" s="5">
        <f>'Wahl 4'!$B$27</f>
        <v/>
      </c>
      <c r="D6" s="18">
        <f>AVERAGE(B6:C6)</f>
        <v/>
      </c>
      <c r="E6" s="19">
        <f>SUMIFS('Wählerverteilung'!$B$5:$B$105,'Wählerverteilung'!$A$5:$A$105,"&gt;"&amp;B6,'Wählerverteilung'!$A$5:$A$105,"&lt;="&amp;C6)</f>
        <v/>
      </c>
    </row>
    <row r="7">
      <c r="A7" s="4" t="inlineStr">
        <is>
          <t>M</t>
        </is>
      </c>
      <c r="B7" s="5">
        <f>'Wahl 4'!$B$27</f>
        <v/>
      </c>
      <c r="C7" s="5">
        <f>'Wahl 4'!$B$28</f>
        <v/>
      </c>
      <c r="D7" s="18">
        <f>AVERAGE(B7:C7)</f>
        <v/>
      </c>
      <c r="E7" s="19">
        <f>SUMIFS('Wählerverteilung'!$B$5:$B$105,'Wählerverteilung'!$A$5:$A$105,"&gt;"&amp;B7,'Wählerverteilung'!$A$5:$A$105,"&lt;="&amp;C7)</f>
        <v/>
      </c>
    </row>
    <row r="8">
      <c r="A8" s="4" t="inlineStr">
        <is>
          <t>R</t>
        </is>
      </c>
      <c r="B8" s="5">
        <f>'Wahl 4'!$B$28</f>
        <v/>
      </c>
      <c r="C8" s="5">
        <f>'Wahl 4'!$B$29</f>
        <v/>
      </c>
      <c r="D8" s="18">
        <f>AVERAGE(B8:C8)</f>
        <v/>
      </c>
      <c r="E8" s="19">
        <f>SUMIFS('Wählerverteilung'!$B$5:$B$105,'Wählerverteilung'!$A$5:$A$105,"&gt;"&amp;B8,'Wählerverteilung'!$A$5:$A$105,"&lt;="&amp;C8)</f>
        <v/>
      </c>
    </row>
    <row r="9">
      <c r="A9" s="4" t="inlineStr">
        <is>
          <t>RR</t>
        </is>
      </c>
      <c r="B9" s="5">
        <f>'Wahl 4'!$B$29</f>
        <v/>
      </c>
      <c r="C9" s="18" t="n">
        <v>100</v>
      </c>
      <c r="D9" s="18">
        <f>AVERAGE(B9:C9)</f>
        <v/>
      </c>
      <c r="E9" s="19">
        <f>SUMIFS('Wählerverteilung'!$B$5:$B$105,'Wählerverteilung'!$A$5:$A$105,"&gt;"&amp;B9,'Wählerverteilung'!$A$5:$A$105,"&lt;="&amp;C9)</f>
        <v/>
      </c>
    </row>
    <row r="10">
      <c r="A10" s="10" t="inlineStr">
        <is>
          <t>Summe</t>
        </is>
      </c>
      <c r="E10" s="21">
        <f>SUM(E5:E9)</f>
        <v/>
      </c>
    </row>
    <row r="11">
      <c r="A11" s="10" t="inlineStr">
        <is>
          <t>davon R + RR</t>
        </is>
      </c>
      <c r="E11" s="22">
        <f>E8+E9</f>
        <v/>
      </c>
    </row>
    <row r="13">
      <c r="A13" s="9" t="inlineStr">
        <is>
          <t>Koalitionsbildung</t>
        </is>
      </c>
    </row>
    <row r="14">
      <c r="A14" s="11" t="inlineStr">
        <is>
          <t>Stimmen L + M</t>
        </is>
      </c>
      <c r="B14" s="23">
        <f>E6+E7</f>
        <v/>
      </c>
    </row>
    <row r="15">
      <c r="A15" s="11" t="inlineStr">
        <is>
          <t>Koalition</t>
        </is>
      </c>
      <c r="B15" s="10">
        <f>IF(B14&gt;=Parameter!$B$18,"L + M","LL + L + M")</f>
        <v/>
      </c>
    </row>
    <row r="16">
      <c r="A16" s="11" t="inlineStr">
        <is>
          <t>Stimmen der Koalition</t>
        </is>
      </c>
      <c r="B16" s="23">
        <f>IF(B14&gt;=Parameter!$B$18,B14,B14+E5)</f>
        <v/>
      </c>
    </row>
    <row r="17">
      <c r="A17" s="11" t="inlineStr">
        <is>
          <t>Koalition hat Mehrheit?</t>
        </is>
      </c>
      <c r="B17" s="10">
        <f>IF(B16&gt;=Parameter!$B$18,"ja","nein")</f>
        <v/>
      </c>
    </row>
    <row r="18">
      <c r="A18" s="11" t="inlineStr">
        <is>
          <t>Koalitionsposition (gewichtet)</t>
        </is>
      </c>
      <c r="B18" s="23">
        <f>IF(B14&gt;=Parameter!$B$18,(D6*E6+D7*E7)/B14,(D5*E5+D6*E6+D7*E7)/B16)</f>
        <v/>
      </c>
    </row>
    <row r="20">
      <c r="A20" s="9" t="inlineStr">
        <is>
          <t>Wahrnehmung durch die Wähler</t>
        </is>
      </c>
    </row>
    <row r="21">
      <c r="A21" s="11" t="inlineStr">
        <is>
          <t>Gewicht L</t>
        </is>
      </c>
      <c r="B21" s="24">
        <f>IF(Parameter!$B$15=1,IFERROR(E6/(E6+E7),0),1)</f>
        <v/>
      </c>
    </row>
    <row r="22">
      <c r="A22" s="11" t="inlineStr">
        <is>
          <t>Gewicht M</t>
        </is>
      </c>
      <c r="B22" s="24">
        <f>IF(Parameter!$B$15=1,IFERROR(E7/(E6+E7),0),1)</f>
        <v/>
      </c>
    </row>
    <row r="23">
      <c r="A23" s="11" t="inlineStr">
        <is>
          <t>Wahrgenommene neue Position L</t>
        </is>
      </c>
      <c r="B23" s="21">
        <f>D6+(B18-D6)*Parameter!$B$14*B21</f>
        <v/>
      </c>
    </row>
    <row r="24">
      <c r="A24" s="11" t="inlineStr">
        <is>
          <t>Wahrgenommene neue Position M</t>
        </is>
      </c>
      <c r="B24" s="21">
        <f>D7-(D7-B18)*Parameter!$B$14*B22</f>
        <v/>
      </c>
    </row>
    <row r="25">
      <c r="A25" s="9" t="inlineStr">
        <is>
          <t>Grenzen für die nächste Wahl</t>
        </is>
      </c>
    </row>
    <row r="26">
      <c r="A26" s="11" t="inlineStr">
        <is>
          <t>Grenze LL | L</t>
        </is>
      </c>
      <c r="B26" s="25">
        <f>MAX(0,MIN(C6,IF(Parameter!$B$19=1,ROUND(2*B23-C6,0),2*B23-C6)))</f>
        <v/>
      </c>
    </row>
    <row r="27">
      <c r="A27" s="11" t="inlineStr">
        <is>
          <t>Grenze L | M (fest)</t>
        </is>
      </c>
      <c r="B27" s="18">
        <f>C6</f>
        <v/>
      </c>
    </row>
    <row r="28">
      <c r="A28" s="11" t="inlineStr">
        <is>
          <t>Grenze M | R</t>
        </is>
      </c>
      <c r="B28" s="25">
        <f>MIN(C8,MAX(C6,IF(Parameter!$B$19=1,ROUND(2*B24-C6,0),2*B24-C6)))</f>
        <v/>
      </c>
    </row>
    <row r="29">
      <c r="A29" s="11" t="inlineStr">
        <is>
          <t>Grenze R | RR (fest)</t>
        </is>
      </c>
      <c r="B29" s="18">
        <f>C8</f>
        <v/>
      </c>
    </row>
    <row r="30">
      <c r="A30" s="2" t="inlineStr">
        <is>
          <t>Regel: Die feste Grenze L|M bleibt; die neue Außengrenze liegt so, dass die wahrgenommene Position wieder in der Mitte des Wählerbereichs der Partei liegt.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2026-09-27T14:39:16Z</dcterms:created>
  <dcterms:modified xmlns:dcterms="http://purl.org/dc/terms/" xmlns:xsi="http://www.w3.org/2001/XMLSchema-instance" xsi:type="dcterms:W3CDTF">2026-09-27T14:39:16Z</dcterms:modified>
</cp:coreProperties>
</file>